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155" windowWidth="15360" windowHeight="8025" tabRatio="828" activeTab="7"/>
  </bookViews>
  <sheets>
    <sheet name="Index" sheetId="1" r:id="rId1"/>
    <sheet name="OM1" sheetId="2" r:id="rId2"/>
    <sheet name="OM2" sheetId="3" r:id="rId3"/>
    <sheet name="FV1" sheetId="4" r:id="rId4"/>
    <sheet name="FV2" sheetId="5" r:id="rId5"/>
    <sheet name="FV3" sheetId="6" r:id="rId6"/>
    <sheet name="FV4" sheetId="7" r:id="rId7"/>
    <sheet name="FI&amp;BB1" sheetId="8" r:id="rId8"/>
    <sheet name="FI&amp;BB2" sheetId="9" r:id="rId9"/>
    <sheet name="M1" sheetId="10" r:id="rId10"/>
    <sheet name="M2" sheetId="11" r:id="rId11"/>
    <sheet name="M3" sheetId="12" r:id="rId12"/>
    <sheet name="T1" sheetId="13" r:id="rId13"/>
    <sheet name="T2" sheetId="14" r:id="rId14"/>
    <sheet name="T3" sheetId="15" r:id="rId15"/>
    <sheet name="T4" sheetId="16" r:id="rId16"/>
    <sheet name="B" sheetId="17" r:id="rId17"/>
  </sheets>
  <definedNames>
    <definedName name="_Toc517675229" localSheetId="0">'Index'!$E$8</definedName>
  </definedNames>
  <calcPr fullCalcOnLoad="1"/>
</workbook>
</file>

<file path=xl/comments6.xml><?xml version="1.0" encoding="utf-8"?>
<comments xmlns="http://schemas.openxmlformats.org/spreadsheetml/2006/main">
  <authors>
    <author>Aisling Mc Kenna</author>
  </authors>
  <commentList>
    <comment ref="A7" authorId="0">
      <text>
        <r>
          <rPr>
            <b/>
            <sz val="8"/>
            <rFont val="Tahoma"/>
            <family val="0"/>
          </rPr>
          <t>Aisling Mc Kenna:</t>
        </r>
        <r>
          <rPr>
            <sz val="8"/>
            <rFont val="Tahoma"/>
            <family val="0"/>
          </rPr>
          <t xml:space="preserve">
Broadband Included in "Other" category  from Q3 2005 onwards</t>
        </r>
      </text>
    </comment>
  </commentList>
</comments>
</file>

<file path=xl/sharedStrings.xml><?xml version="1.0" encoding="utf-8"?>
<sst xmlns="http://schemas.openxmlformats.org/spreadsheetml/2006/main" count="452" uniqueCount="255">
  <si>
    <t>Total</t>
  </si>
  <si>
    <t>Annualised</t>
  </si>
  <si>
    <t>Q1 05</t>
  </si>
  <si>
    <t>Total Broadband</t>
  </si>
  <si>
    <t xml:space="preserve">DSL </t>
  </si>
  <si>
    <t>Analogue Cable</t>
  </si>
  <si>
    <t>Satellite</t>
  </si>
  <si>
    <t>Digital Cable</t>
  </si>
  <si>
    <t>% Digital (of PayTV)</t>
  </si>
  <si>
    <t>Index</t>
  </si>
  <si>
    <t>OM1 - Fixed, Mobile &amp; Cable Revenues</t>
  </si>
  <si>
    <t xml:space="preserve"> OM - Overall Market</t>
  </si>
  <si>
    <t xml:space="preserve"> FV - Fixed Voice</t>
  </si>
  <si>
    <t xml:space="preserve"> FI&amp;BB - Fixed Internet &amp; Broadband</t>
  </si>
  <si>
    <t xml:space="preserve"> M - Mobile</t>
  </si>
  <si>
    <t>Total Access Paths</t>
  </si>
  <si>
    <t>FI&amp;BB - Total Broadband Subscribers</t>
  </si>
  <si>
    <t>Total Broadband Subscribers</t>
  </si>
  <si>
    <t>M1 - Total Mobile Subscribers</t>
  </si>
  <si>
    <t>B - Broadcasting Subscribers</t>
  </si>
  <si>
    <t xml:space="preserve"> Key to Tabs</t>
  </si>
  <si>
    <t>Legal Disclaimer</t>
  </si>
  <si>
    <t>The information and statistics contained within this document are derived from a variety of sources. While all reasonable care has been taken in preparing it, no responsibility whatsoever is accepted by the Commission for Communications Regulation, her lawful servants or agents for any loss or damage, howsoever caused, through any reliance whatsoever placed upon any statement or any calculation  howsoever made in this document.</t>
  </si>
  <si>
    <t xml:space="preserve"> </t>
  </si>
  <si>
    <t xml:space="preserve"> B - Broadcasting</t>
  </si>
  <si>
    <t>M2 - Total Mobile Revenues</t>
  </si>
  <si>
    <t>Direct - Indirect Access Paths</t>
  </si>
  <si>
    <t>FV1 - Direct - Indirect Access Paths</t>
  </si>
  <si>
    <t xml:space="preserve">Total </t>
  </si>
  <si>
    <t>rounded to nearest 100</t>
  </si>
  <si>
    <t>rounded to nearest 1,000</t>
  </si>
  <si>
    <t>Note: Total includes PSTN, Mobile and ISDN BRA, FRA and PRA.</t>
  </si>
  <si>
    <t>Direct Access</t>
  </si>
  <si>
    <t>Indirect Access</t>
  </si>
  <si>
    <t>FWA</t>
  </si>
  <si>
    <t>Cable</t>
  </si>
  <si>
    <t>Total Mobile Revenues (000s euro)</t>
  </si>
  <si>
    <t>Total Fixed Line Revenues (000s euro)</t>
  </si>
  <si>
    <t>Q2 05</t>
  </si>
  <si>
    <t>Q1 05*</t>
  </si>
  <si>
    <t>OM2 - Total Access Paths</t>
  </si>
  <si>
    <t>Q3 05</t>
  </si>
  <si>
    <t>Fixed, Mobile &amp; Broadcasting Revenues (000s euro)</t>
  </si>
  <si>
    <t>CPS</t>
  </si>
  <si>
    <t>WLR</t>
  </si>
  <si>
    <t>Volume SMS (000s)</t>
  </si>
  <si>
    <t>rounded to nearest 100,000</t>
  </si>
  <si>
    <t>Total Narrowband Subscribers</t>
  </si>
  <si>
    <t>Incumbent</t>
  </si>
  <si>
    <t>OAOs</t>
  </si>
  <si>
    <t>Total Fixed Line Retail Call Volumes (000s mins)</t>
  </si>
  <si>
    <t>Total Mobile Volumes</t>
  </si>
  <si>
    <t>Interconnect</t>
  </si>
  <si>
    <t>Retail Narrowband</t>
  </si>
  <si>
    <t>Leased Line and Managed Data</t>
  </si>
  <si>
    <t>FI&amp;BB - Total Narrowband Subscribers</t>
  </si>
  <si>
    <t xml:space="preserve"> T - Teligen Baskets</t>
  </si>
  <si>
    <t>T1 - Residential PSTN Baskets</t>
  </si>
  <si>
    <t>T2 - Business PSTN Baskets</t>
  </si>
  <si>
    <t>T3 - Mobile Baskets</t>
  </si>
  <si>
    <t>T4 - ADSL Baskets</t>
  </si>
  <si>
    <t>Indirect Access Lines: CPS and WLR</t>
  </si>
  <si>
    <t>FV2 - Indirect Access Lines: CPS and WLR</t>
  </si>
  <si>
    <t>FV3 - Total Fixed Line Revenues</t>
  </si>
  <si>
    <t>FV4 - Total Fixed Line Retail Call Volumes</t>
  </si>
  <si>
    <t>Basket results</t>
  </si>
  <si>
    <t>Fixed</t>
  </si>
  <si>
    <t>Usage</t>
  </si>
  <si>
    <t>Sweden (1)</t>
  </si>
  <si>
    <t>Denmark (2)</t>
  </si>
  <si>
    <t>Austria (4)</t>
  </si>
  <si>
    <t>Ireland (7)</t>
  </si>
  <si>
    <t>France (11)</t>
  </si>
  <si>
    <t>EU Average</t>
  </si>
  <si>
    <t>Belgium (14)</t>
  </si>
  <si>
    <t>Portugal (15)</t>
  </si>
  <si>
    <t>Slovakia (16)</t>
  </si>
  <si>
    <t>Hungary (18)</t>
  </si>
  <si>
    <t>Poland (19)</t>
  </si>
  <si>
    <t>National PSTN Residential Data</t>
  </si>
  <si>
    <t>Luxembourg (2)</t>
  </si>
  <si>
    <t>Netherlands (3)</t>
  </si>
  <si>
    <t>Ireland (5)</t>
  </si>
  <si>
    <t>Denmark (6)</t>
  </si>
  <si>
    <t>Belgium (8)</t>
  </si>
  <si>
    <t>France (9)</t>
  </si>
  <si>
    <t>UK (10)</t>
  </si>
  <si>
    <t>Spain (11)</t>
  </si>
  <si>
    <t>Finland (12)</t>
  </si>
  <si>
    <t>Portugal (13)</t>
  </si>
  <si>
    <t>Greece (15)</t>
  </si>
  <si>
    <t>Hungary (17)</t>
  </si>
  <si>
    <t>Slovakia (18)</t>
  </si>
  <si>
    <t>Luxembourg (3)</t>
  </si>
  <si>
    <t>Germany (4)</t>
  </si>
  <si>
    <t>Ireland (6)</t>
  </si>
  <si>
    <t>Netherlands (7)</t>
  </si>
  <si>
    <t>Finland (8)</t>
  </si>
  <si>
    <t>Greece (9)</t>
  </si>
  <si>
    <t>Spain (10)</t>
  </si>
  <si>
    <t>Slovakia (19)</t>
  </si>
  <si>
    <t>National PSTN Business Data</t>
  </si>
  <si>
    <t>Denmark (4)</t>
  </si>
  <si>
    <t>France (5)</t>
  </si>
  <si>
    <t>Germany (7)</t>
  </si>
  <si>
    <t>Belgium (9)</t>
  </si>
  <si>
    <t>Czech Rep (11)</t>
  </si>
  <si>
    <t>Italy (13)</t>
  </si>
  <si>
    <t>International PSTN Business Data</t>
  </si>
  <si>
    <t>International PSTN Residential Data</t>
  </si>
  <si>
    <t>Country, Provider</t>
  </si>
  <si>
    <t>Grand Total</t>
  </si>
  <si>
    <t>Finland (2)</t>
  </si>
  <si>
    <t>Sweden (3)</t>
  </si>
  <si>
    <t>Netherlands (5)</t>
  </si>
  <si>
    <t>Germany (15)</t>
  </si>
  <si>
    <t>Greece (16)</t>
  </si>
  <si>
    <t>Low User, Post Paid</t>
  </si>
  <si>
    <t>Denmark (1)</t>
  </si>
  <si>
    <t>Austria (7)</t>
  </si>
  <si>
    <t>Ireland (11)</t>
  </si>
  <si>
    <t>France (10)</t>
  </si>
  <si>
    <t>Medium User, Post Paid</t>
  </si>
  <si>
    <t>Portugal (14)</t>
  </si>
  <si>
    <t>High User, Post Paid</t>
  </si>
  <si>
    <t>Luxembourg (4)</t>
  </si>
  <si>
    <t>Netherlands (13)</t>
  </si>
  <si>
    <t>Greece (14)</t>
  </si>
  <si>
    <t>France (17)</t>
  </si>
  <si>
    <t>Spain (19)</t>
  </si>
  <si>
    <t xml:space="preserve">Pre-Paid </t>
  </si>
  <si>
    <t>Total Mobile Subscribers (2G)</t>
  </si>
  <si>
    <t>Normalised Results</t>
  </si>
  <si>
    <t>Minimum Results</t>
  </si>
  <si>
    <t>Lowest cost per month normalised to 1 Mb/s</t>
  </si>
  <si>
    <t>Lowest cost per month</t>
  </si>
  <si>
    <t>Lowest cost per country</t>
  </si>
  <si>
    <t>Total monthly cost</t>
  </si>
  <si>
    <t>France (1)</t>
  </si>
  <si>
    <t>256/8000</t>
  </si>
  <si>
    <t>128/2048</t>
  </si>
  <si>
    <t>Sweden (2)</t>
  </si>
  <si>
    <t>800/8000</t>
  </si>
  <si>
    <t>256/256</t>
  </si>
  <si>
    <t>128/384</t>
  </si>
  <si>
    <t>576/6016</t>
  </si>
  <si>
    <t>256/640</t>
  </si>
  <si>
    <t>128/1024</t>
  </si>
  <si>
    <t>Italy (5)</t>
  </si>
  <si>
    <t>United Kingdom (6)</t>
  </si>
  <si>
    <t>France (8)</t>
  </si>
  <si>
    <t>128/512</t>
  </si>
  <si>
    <t>384/2048</t>
  </si>
  <si>
    <t>Luxembourg (12)</t>
  </si>
  <si>
    <t>192/2048</t>
  </si>
  <si>
    <t>256/1024</t>
  </si>
  <si>
    <t>Spain (14)</t>
  </si>
  <si>
    <t>Prices in US$ PPP, including VAT</t>
  </si>
  <si>
    <t>Country</t>
  </si>
  <si>
    <t>bitrate</t>
  </si>
  <si>
    <t>Germany (17)</t>
  </si>
  <si>
    <t>Q4 05</t>
  </si>
  <si>
    <t>Quarterly Growth</t>
  </si>
  <si>
    <t>Other and Broadband</t>
  </si>
  <si>
    <t>n/a</t>
  </si>
  <si>
    <t>Q3 05*</t>
  </si>
  <si>
    <t>Volume Mins (000s)*</t>
  </si>
  <si>
    <t>Italy (16)</t>
  </si>
  <si>
    <t>* Other includes satellite and fibre to the premises broadband subscriptions</t>
  </si>
  <si>
    <t>Other *</t>
  </si>
  <si>
    <t>Narrowband Metered</t>
  </si>
  <si>
    <t>Narrowband Flat Rate</t>
  </si>
  <si>
    <t>Pay TV Broadcasting Subscribers</t>
  </si>
  <si>
    <t>Q1 06</t>
  </si>
  <si>
    <t>Austria (6)</t>
  </si>
  <si>
    <t>Czech Rep (18)</t>
  </si>
  <si>
    <t>Spain (12)</t>
  </si>
  <si>
    <t>Hungary (16)</t>
  </si>
  <si>
    <t>Poland (17)</t>
  </si>
  <si>
    <t>Czech Rep (14)</t>
  </si>
  <si>
    <t>Austria (8)</t>
  </si>
  <si>
    <t>Portugal (17)</t>
  </si>
  <si>
    <t>UK (15)</t>
  </si>
  <si>
    <t>Netherlands (6)</t>
  </si>
  <si>
    <t>Hungary (14)</t>
  </si>
  <si>
    <t>Italy (15)</t>
  </si>
  <si>
    <t>Voice</t>
  </si>
  <si>
    <t>Message</t>
  </si>
  <si>
    <t>Finland (3)</t>
  </si>
  <si>
    <t>Greece (11)</t>
  </si>
  <si>
    <t>UK (12)</t>
  </si>
  <si>
    <t>Spain (15)</t>
  </si>
  <si>
    <t>Czech Republic (19)</t>
  </si>
  <si>
    <t>Poland (13)</t>
  </si>
  <si>
    <t>Czech Republic (16)</t>
  </si>
  <si>
    <t>Slovak Republic (18)</t>
  </si>
  <si>
    <t>Italy (7)</t>
  </si>
  <si>
    <t>1024/18432</t>
  </si>
  <si>
    <t>1024/12000</t>
  </si>
  <si>
    <t>64/256</t>
  </si>
  <si>
    <t>Germany (5)</t>
  </si>
  <si>
    <t>256/1536</t>
  </si>
  <si>
    <t>128/4096</t>
  </si>
  <si>
    <t>United Kingdom (9)</t>
  </si>
  <si>
    <t>Portugal (9)</t>
  </si>
  <si>
    <t>384/8128</t>
  </si>
  <si>
    <t>Germany (10)</t>
  </si>
  <si>
    <t>384/3072</t>
  </si>
  <si>
    <t>Belgium (11)</t>
  </si>
  <si>
    <t>Austria (12)</t>
  </si>
  <si>
    <t>Luxembourg (13)</t>
  </si>
  <si>
    <t>Q2 06</t>
  </si>
  <si>
    <t>*revised figures from Q1 05 - Q1 06</t>
  </si>
  <si>
    <t>*revised figures for minute volumes for Q2 05, Q4 05 and Q1 06</t>
  </si>
  <si>
    <t>Denmark</t>
  </si>
  <si>
    <t>Sweden</t>
  </si>
  <si>
    <t>UK</t>
  </si>
  <si>
    <t>Germany</t>
  </si>
  <si>
    <t>Luxembourg</t>
  </si>
  <si>
    <t xml:space="preserve">Austria </t>
  </si>
  <si>
    <t>Ireland</t>
  </si>
  <si>
    <t>Netherlands</t>
  </si>
  <si>
    <t>Belgium</t>
  </si>
  <si>
    <t>Finland</t>
  </si>
  <si>
    <t xml:space="preserve">France </t>
  </si>
  <si>
    <t>Italy</t>
  </si>
  <si>
    <t>Spain</t>
  </si>
  <si>
    <t>Greece</t>
  </si>
  <si>
    <t>Slovakia</t>
  </si>
  <si>
    <t>Portugal</t>
  </si>
  <si>
    <t>Hungary</t>
  </si>
  <si>
    <t>Poland</t>
  </si>
  <si>
    <t>Czech Rep</t>
  </si>
  <si>
    <t>Belgium (7)</t>
  </si>
  <si>
    <t>Poland (8)</t>
  </si>
  <si>
    <t>Ireland (9)</t>
  </si>
  <si>
    <t>Portugal (11)</t>
  </si>
  <si>
    <t>Slovakia (13)</t>
  </si>
  <si>
    <t>Czech Republic (17)</t>
  </si>
  <si>
    <t>UK (18)</t>
  </si>
  <si>
    <t>Greece (19)</t>
  </si>
  <si>
    <t>Hungary (13)</t>
  </si>
  <si>
    <t>Belgium, (10)</t>
  </si>
  <si>
    <t>Slovakia (15)</t>
  </si>
  <si>
    <t>Spain (16)</t>
  </si>
  <si>
    <t>Italy (17)</t>
  </si>
  <si>
    <t>UK (8)</t>
  </si>
  <si>
    <t>Hungary (12)</t>
  </si>
  <si>
    <t>Belgium (10)</t>
  </si>
  <si>
    <t>Germany (18)</t>
  </si>
  <si>
    <t>UK (7)</t>
  </si>
  <si>
    <t>Belgium (5)</t>
  </si>
  <si>
    <t>Portugal (10)</t>
  </si>
  <si>
    <t>Italy (11)</t>
  </si>
  <si>
    <t>384/2000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</si>
</sst>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809]dd\ mmmm\ yyyy"/>
    <numFmt numFmtId="173" formatCode="_-* #,##0_-;\-* #,##0_-;_-* &quot;-&quot;??_-;_-@_-"/>
    <numFmt numFmtId="174" formatCode="&quot;€&quot;#,##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 numFmtId="181" formatCode="0.0"/>
    <numFmt numFmtId="182" formatCode="&quot;€&quot;#,##0.0"/>
    <numFmt numFmtId="183" formatCode="0.0%"/>
    <numFmt numFmtId="184" formatCode="_-&quot;€&quot;* #,##0_-;\-&quot;€&quot;* #,##0_-;_-&quot;€&quot;* &quot;-&quot;??_-;_-@_-"/>
    <numFmt numFmtId="185" formatCode="0.000%"/>
    <numFmt numFmtId="186" formatCode="_-* #,##0.000000_-;\-* #,##0.000000_-;_-* &quot;-&quot;??_-;_-@_-"/>
    <numFmt numFmtId="187" formatCode="0.000000"/>
    <numFmt numFmtId="188" formatCode="0.00000"/>
    <numFmt numFmtId="189" formatCode="0.0000000"/>
  </numFmts>
  <fonts count="17">
    <font>
      <sz val="10"/>
      <name val="Arial"/>
      <family val="0"/>
    </font>
    <font>
      <b/>
      <sz val="10"/>
      <name val="Arial"/>
      <family val="2"/>
    </font>
    <font>
      <sz val="8"/>
      <name val="Arial"/>
      <family val="0"/>
    </font>
    <font>
      <sz val="7.5"/>
      <color indexed="56"/>
      <name val="Verdana"/>
      <family val="2"/>
    </font>
    <font>
      <b/>
      <i/>
      <sz val="10"/>
      <name val="Arial"/>
      <family val="2"/>
    </font>
    <font>
      <b/>
      <i/>
      <u val="single"/>
      <sz val="10"/>
      <name val="Arial"/>
      <family val="2"/>
    </font>
    <font>
      <sz val="8"/>
      <name val="Verdana"/>
      <family val="2"/>
    </font>
    <font>
      <b/>
      <i/>
      <u val="single"/>
      <sz val="10"/>
      <color indexed="62"/>
      <name val="Arial"/>
      <family val="2"/>
    </font>
    <font>
      <i/>
      <sz val="10"/>
      <name val="Arial"/>
      <family val="2"/>
    </font>
    <font>
      <sz val="10"/>
      <color indexed="62"/>
      <name val="Arial"/>
      <family val="2"/>
    </font>
    <font>
      <b/>
      <sz val="9"/>
      <color indexed="10"/>
      <name val="Arial"/>
      <family val="2"/>
    </font>
    <font>
      <b/>
      <i/>
      <u val="single"/>
      <sz val="10"/>
      <color indexed="10"/>
      <name val="Arial"/>
      <family val="2"/>
    </font>
    <font>
      <i/>
      <sz val="8"/>
      <name val="Arial"/>
      <family val="2"/>
    </font>
    <font>
      <sz val="14"/>
      <name val="Arial"/>
      <family val="0"/>
    </font>
    <font>
      <b/>
      <sz val="8"/>
      <name val="Tahoma"/>
      <family val="0"/>
    </font>
    <font>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51"/>
        <bgColor indexed="64"/>
      </patternFill>
    </fill>
  </fills>
  <borders count="11">
    <border>
      <left/>
      <right/>
      <top/>
      <bottom/>
      <diagonal/>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style="thin"/>
      <bottom style="double"/>
    </border>
    <border>
      <left style="thin"/>
      <right style="thin"/>
      <top style="thin"/>
      <bottom style="thin"/>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Border="1" applyAlignment="1">
      <alignment/>
    </xf>
    <xf numFmtId="3" fontId="0" fillId="0" borderId="0" xfId="0" applyNumberFormat="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Alignment="1">
      <alignment/>
    </xf>
    <xf numFmtId="3" fontId="0" fillId="0" borderId="0" xfId="0" applyNumberFormat="1" applyFill="1" applyAlignment="1">
      <alignment/>
    </xf>
    <xf numFmtId="10" fontId="0" fillId="0" borderId="0" xfId="0" applyNumberFormat="1" applyAlignment="1">
      <alignment/>
    </xf>
    <xf numFmtId="0" fontId="1" fillId="0" borderId="0" xfId="0" applyFont="1" applyAlignment="1">
      <alignment/>
    </xf>
    <xf numFmtId="0" fontId="0" fillId="2" borderId="0" xfId="0" applyFill="1" applyAlignment="1">
      <alignment/>
    </xf>
    <xf numFmtId="0" fontId="3" fillId="0" borderId="0" xfId="0" applyFont="1" applyAlignment="1">
      <alignment/>
    </xf>
    <xf numFmtId="0" fontId="1" fillId="2" borderId="0" xfId="0" applyFont="1" applyFill="1" applyBorder="1" applyAlignment="1">
      <alignment/>
    </xf>
    <xf numFmtId="0" fontId="4" fillId="0" borderId="0" xfId="0" applyFont="1" applyAlignment="1">
      <alignment/>
    </xf>
    <xf numFmtId="0" fontId="1" fillId="0" borderId="0" xfId="0" applyFont="1" applyAlignment="1">
      <alignment horizontal="left"/>
    </xf>
    <xf numFmtId="0" fontId="0" fillId="2" borderId="0" xfId="0" applyFill="1" applyAlignment="1">
      <alignment/>
    </xf>
    <xf numFmtId="174" fontId="0" fillId="0" borderId="0" xfId="0" applyNumberFormat="1" applyAlignment="1">
      <alignment/>
    </xf>
    <xf numFmtId="174" fontId="0" fillId="0" borderId="0" xfId="0" applyNumberFormat="1" applyBorder="1" applyAlignment="1">
      <alignment/>
    </xf>
    <xf numFmtId="174" fontId="0" fillId="0" borderId="0" xfId="15" applyNumberFormat="1" applyAlignment="1">
      <alignment horizontal="center"/>
    </xf>
    <xf numFmtId="0" fontId="6" fillId="2" borderId="0" xfId="0" applyFont="1" applyFill="1" applyAlignment="1">
      <alignment wrapText="1"/>
    </xf>
    <xf numFmtId="0" fontId="0" fillId="2" borderId="0" xfId="0" applyFill="1" applyBorder="1" applyAlignment="1">
      <alignment/>
    </xf>
    <xf numFmtId="0" fontId="7" fillId="2" borderId="0" xfId="0" applyFont="1" applyFill="1" applyBorder="1" applyAlignment="1">
      <alignment readingOrder="1"/>
    </xf>
    <xf numFmtId="0" fontId="5" fillId="2"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9" fillId="2" borderId="0" xfId="0" applyFont="1" applyFill="1" applyBorder="1" applyAlignment="1">
      <alignment/>
    </xf>
    <xf numFmtId="0" fontId="11" fillId="2" borderId="1" xfId="0" applyFont="1" applyFill="1" applyBorder="1" applyAlignment="1">
      <alignment/>
    </xf>
    <xf numFmtId="0" fontId="2" fillId="2" borderId="2" xfId="0" applyFont="1" applyFill="1" applyBorder="1" applyAlignment="1">
      <alignment wrapText="1"/>
    </xf>
    <xf numFmtId="0" fontId="2" fillId="2" borderId="3" xfId="0" applyFont="1" applyFill="1" applyBorder="1" applyAlignment="1">
      <alignment wrapText="1"/>
    </xf>
    <xf numFmtId="174" fontId="1" fillId="0" borderId="0" xfId="0" applyNumberFormat="1" applyFont="1" applyFill="1" applyBorder="1" applyAlignment="1">
      <alignment/>
    </xf>
    <xf numFmtId="174" fontId="0" fillId="0" borderId="0" xfId="0" applyNumberFormat="1" applyFill="1" applyBorder="1" applyAlignment="1">
      <alignment/>
    </xf>
    <xf numFmtId="0" fontId="1" fillId="0" borderId="0" xfId="0" applyFont="1" applyFill="1" applyAlignment="1">
      <alignment/>
    </xf>
    <xf numFmtId="3" fontId="0" fillId="0" borderId="0" xfId="0" applyNumberFormat="1" applyFont="1" applyFill="1" applyBorder="1" applyAlignment="1">
      <alignment/>
    </xf>
    <xf numFmtId="0" fontId="12" fillId="0" borderId="0" xfId="0" applyFont="1" applyAlignment="1">
      <alignment/>
    </xf>
    <xf numFmtId="174" fontId="0" fillId="0" borderId="0" xfId="15" applyNumberFormat="1" applyFont="1" applyAlignment="1">
      <alignment horizontal="left"/>
    </xf>
    <xf numFmtId="3" fontId="0" fillId="0" borderId="0" xfId="15" applyNumberFormat="1" applyAlignment="1">
      <alignment horizontal="center"/>
    </xf>
    <xf numFmtId="3" fontId="0" fillId="0" borderId="0" xfId="15" applyNumberFormat="1" applyFont="1" applyAlignment="1">
      <alignment horizontal="left"/>
    </xf>
    <xf numFmtId="9" fontId="0" fillId="0" borderId="0" xfId="20" applyAlignment="1">
      <alignment/>
    </xf>
    <xf numFmtId="0" fontId="10" fillId="2" borderId="0" xfId="0" applyFont="1" applyFill="1" applyBorder="1" applyAlignment="1">
      <alignment wrapText="1"/>
    </xf>
    <xf numFmtId="0" fontId="0" fillId="0" borderId="0" xfId="0" applyFill="1" applyBorder="1" applyAlignment="1">
      <alignment/>
    </xf>
    <xf numFmtId="0" fontId="11" fillId="2" borderId="4" xfId="0" applyFont="1" applyFill="1" applyBorder="1" applyAlignment="1">
      <alignment/>
    </xf>
    <xf numFmtId="0" fontId="2" fillId="2" borderId="0" xfId="0" applyFont="1" applyFill="1" applyBorder="1" applyAlignment="1">
      <alignment wrapText="1"/>
    </xf>
    <xf numFmtId="0" fontId="2" fillId="2" borderId="5" xfId="0" applyFont="1" applyFill="1" applyBorder="1" applyAlignment="1">
      <alignment wrapText="1"/>
    </xf>
    <xf numFmtId="0" fontId="6" fillId="2" borderId="0" xfId="0" applyFont="1" applyFill="1" applyBorder="1" applyAlignment="1">
      <alignment wrapText="1"/>
    </xf>
    <xf numFmtId="0" fontId="11" fillId="2" borderId="0" xfId="0" applyFont="1" applyFill="1" applyBorder="1" applyAlignment="1">
      <alignment/>
    </xf>
    <xf numFmtId="3" fontId="0" fillId="0" borderId="6" xfId="0" applyNumberFormat="1" applyBorder="1" applyAlignment="1">
      <alignment/>
    </xf>
    <xf numFmtId="3" fontId="0" fillId="0" borderId="6" xfId="0" applyNumberFormat="1" applyFont="1" applyBorder="1" applyAlignment="1">
      <alignment/>
    </xf>
    <xf numFmtId="0" fontId="4" fillId="0" borderId="0" xfId="0" applyFont="1" applyFill="1" applyAlignment="1">
      <alignment/>
    </xf>
    <xf numFmtId="171" fontId="0" fillId="0" borderId="0" xfId="15" applyAlignment="1">
      <alignment/>
    </xf>
    <xf numFmtId="43" fontId="0" fillId="0" borderId="0" xfId="0" applyNumberFormat="1" applyAlignment="1">
      <alignment/>
    </xf>
    <xf numFmtId="171" fontId="1" fillId="0" borderId="0" xfId="15" applyFont="1" applyFill="1" applyAlignment="1">
      <alignment/>
    </xf>
    <xf numFmtId="0" fontId="0" fillId="0" borderId="0" xfId="0" applyFill="1" applyAlignment="1">
      <alignment/>
    </xf>
    <xf numFmtId="9" fontId="0" fillId="0" borderId="0" xfId="0" applyNumberFormat="1" applyAlignment="1">
      <alignment/>
    </xf>
    <xf numFmtId="3" fontId="0" fillId="0" borderId="6" xfId="0" applyNumberFormat="1" applyFont="1" applyFill="1" applyBorder="1" applyAlignment="1">
      <alignment/>
    </xf>
    <xf numFmtId="9" fontId="0" fillId="0" borderId="0" xfId="0" applyNumberFormat="1" applyFill="1" applyAlignment="1">
      <alignment/>
    </xf>
    <xf numFmtId="3" fontId="0" fillId="0" borderId="0" xfId="15" applyNumberFormat="1" applyFont="1" applyFill="1" applyAlignment="1">
      <alignment horizontal="left"/>
    </xf>
    <xf numFmtId="3" fontId="0" fillId="0" borderId="0" xfId="0" applyNumberFormat="1" applyFill="1" applyAlignment="1">
      <alignment horizontal="left"/>
    </xf>
    <xf numFmtId="174" fontId="0" fillId="0" borderId="0" xfId="0" applyNumberFormat="1" applyFill="1" applyAlignment="1">
      <alignment horizontal="left"/>
    </xf>
    <xf numFmtId="3" fontId="0" fillId="0" borderId="6" xfId="0" applyNumberFormat="1" applyFill="1" applyBorder="1" applyAlignment="1">
      <alignment/>
    </xf>
    <xf numFmtId="9" fontId="0" fillId="0" borderId="0" xfId="20" applyFill="1" applyAlignment="1">
      <alignment/>
    </xf>
    <xf numFmtId="3" fontId="0" fillId="0" borderId="0" xfId="0" applyNumberFormat="1" applyFill="1" applyBorder="1" applyAlignment="1">
      <alignment/>
    </xf>
    <xf numFmtId="183" fontId="0" fillId="0" borderId="0" xfId="0" applyNumberFormat="1" applyFill="1" applyAlignment="1">
      <alignment/>
    </xf>
    <xf numFmtId="174" fontId="0" fillId="0" borderId="0" xfId="0" applyNumberFormat="1" applyFill="1" applyAlignment="1">
      <alignment/>
    </xf>
    <xf numFmtId="184" fontId="0" fillId="0" borderId="0" xfId="19" applyNumberFormat="1" applyFill="1" applyAlignment="1">
      <alignment/>
    </xf>
    <xf numFmtId="174" fontId="0" fillId="0" borderId="6" xfId="0" applyNumberFormat="1" applyFill="1" applyBorder="1" applyAlignment="1">
      <alignment/>
    </xf>
    <xf numFmtId="184" fontId="0" fillId="0" borderId="0" xfId="19" applyNumberFormat="1" applyFont="1" applyFill="1" applyAlignment="1">
      <alignment/>
    </xf>
    <xf numFmtId="173" fontId="0" fillId="0" borderId="0" xfId="15" applyNumberFormat="1" applyFill="1" applyAlignment="1">
      <alignment horizontal="center"/>
    </xf>
    <xf numFmtId="3" fontId="0" fillId="0" borderId="0" xfId="0" applyNumberFormat="1" applyFont="1" applyAlignment="1">
      <alignment/>
    </xf>
    <xf numFmtId="0" fontId="1" fillId="3" borderId="0" xfId="0" applyFont="1" applyFill="1" applyAlignment="1">
      <alignment horizontal="center"/>
    </xf>
    <xf numFmtId="0" fontId="1" fillId="0" borderId="7" xfId="0" applyFont="1" applyBorder="1" applyAlignment="1">
      <alignment/>
    </xf>
    <xf numFmtId="171" fontId="0" fillId="2" borderId="7" xfId="15" applyFont="1" applyFill="1" applyBorder="1" applyAlignment="1" applyProtection="1">
      <alignment/>
      <protection hidden="1"/>
    </xf>
    <xf numFmtId="171" fontId="0" fillId="2" borderId="7" xfId="15" applyFill="1" applyBorder="1" applyAlignment="1" applyProtection="1">
      <alignment/>
      <protection hidden="1"/>
    </xf>
    <xf numFmtId="43" fontId="0" fillId="2" borderId="7" xfId="0" applyNumberFormat="1" applyFont="1" applyFill="1" applyBorder="1" applyAlignment="1">
      <alignment/>
    </xf>
    <xf numFmtId="43" fontId="0" fillId="2" borderId="7" xfId="0" applyNumberFormat="1" applyFill="1" applyBorder="1" applyAlignment="1">
      <alignment/>
    </xf>
    <xf numFmtId="171" fontId="0" fillId="2" borderId="7" xfId="15" applyFont="1" applyFill="1" applyBorder="1" applyAlignment="1" applyProtection="1">
      <alignment/>
      <protection hidden="1"/>
    </xf>
    <xf numFmtId="0" fontId="0" fillId="0" borderId="7" xfId="0" applyBorder="1" applyAlignment="1">
      <alignment/>
    </xf>
    <xf numFmtId="0" fontId="0" fillId="0" borderId="7" xfId="0" applyFont="1" applyFill="1" applyBorder="1" applyAlignment="1">
      <alignment horizontal="center"/>
    </xf>
    <xf numFmtId="0" fontId="0" fillId="0" borderId="7" xfId="0" applyFill="1" applyBorder="1" applyAlignment="1" applyProtection="1">
      <alignment/>
      <protection hidden="1"/>
    </xf>
    <xf numFmtId="186" fontId="0" fillId="0" borderId="7" xfId="15" applyNumberFormat="1" applyFill="1" applyBorder="1" applyAlignment="1" applyProtection="1">
      <alignment/>
      <protection hidden="1"/>
    </xf>
    <xf numFmtId="186" fontId="0" fillId="0" borderId="7" xfId="0" applyNumberFormat="1" applyBorder="1" applyAlignment="1">
      <alignment/>
    </xf>
    <xf numFmtId="0" fontId="0" fillId="3" borderId="0" xfId="0" applyFill="1" applyAlignment="1">
      <alignment/>
    </xf>
    <xf numFmtId="0" fontId="1" fillId="3" borderId="0" xfId="0" applyFont="1" applyFill="1" applyAlignment="1">
      <alignment/>
    </xf>
    <xf numFmtId="171" fontId="0" fillId="0" borderId="7" xfId="15" applyBorder="1" applyAlignment="1">
      <alignment/>
    </xf>
    <xf numFmtId="43" fontId="0" fillId="0" borderId="7" xfId="0" applyNumberFormat="1" applyBorder="1" applyAlignment="1">
      <alignment/>
    </xf>
    <xf numFmtId="0" fontId="1" fillId="3" borderId="7" xfId="0" applyFont="1" applyFill="1" applyBorder="1" applyAlignment="1">
      <alignment/>
    </xf>
    <xf numFmtId="171" fontId="1" fillId="3" borderId="7" xfId="15" applyFont="1" applyFill="1" applyBorder="1" applyAlignment="1">
      <alignment/>
    </xf>
    <xf numFmtId="0" fontId="1" fillId="0" borderId="7" xfId="0" applyFont="1" applyFill="1" applyBorder="1" applyAlignment="1" applyProtection="1">
      <alignment/>
      <protection hidden="1"/>
    </xf>
    <xf numFmtId="0" fontId="1" fillId="2" borderId="7" xfId="0" applyFont="1" applyFill="1" applyBorder="1" applyAlignment="1" applyProtection="1">
      <alignment/>
      <protection hidden="1"/>
    </xf>
    <xf numFmtId="0" fontId="1" fillId="0" borderId="7" xfId="0" applyFont="1" applyFill="1" applyBorder="1" applyAlignment="1">
      <alignment/>
    </xf>
    <xf numFmtId="2" fontId="0" fillId="0" borderId="7" xfId="0" applyNumberFormat="1" applyBorder="1" applyAlignment="1">
      <alignment/>
    </xf>
    <xf numFmtId="173" fontId="0" fillId="0" borderId="0" xfId="15" applyNumberFormat="1" applyFont="1" applyAlignment="1">
      <alignment/>
    </xf>
    <xf numFmtId="184" fontId="0" fillId="0" borderId="6" xfId="0" applyNumberFormat="1" applyFill="1" applyBorder="1" applyAlignment="1">
      <alignment/>
    </xf>
    <xf numFmtId="0" fontId="1" fillId="0" borderId="7" xfId="0" applyFont="1" applyFill="1" applyBorder="1" applyAlignment="1">
      <alignment horizontal="left"/>
    </xf>
    <xf numFmtId="0" fontId="10" fillId="2" borderId="4" xfId="0" applyFont="1" applyFill="1" applyBorder="1" applyAlignment="1">
      <alignment wrapText="1"/>
    </xf>
    <xf numFmtId="0" fontId="10" fillId="2" borderId="0" xfId="0" applyFont="1" applyFill="1" applyBorder="1" applyAlignment="1">
      <alignment wrapText="1"/>
    </xf>
    <xf numFmtId="0" fontId="10" fillId="2" borderId="5" xfId="0" applyFont="1" applyFill="1" applyBorder="1" applyAlignment="1">
      <alignment wrapText="1"/>
    </xf>
    <xf numFmtId="0" fontId="10" fillId="2" borderId="8" xfId="0" applyFont="1" applyFill="1" applyBorder="1" applyAlignment="1">
      <alignment wrapText="1"/>
    </xf>
    <xf numFmtId="0" fontId="10" fillId="2" borderId="9" xfId="0" applyFont="1" applyFill="1" applyBorder="1" applyAlignment="1">
      <alignment wrapText="1"/>
    </xf>
    <xf numFmtId="0" fontId="10" fillId="2" borderId="10" xfId="0" applyFont="1" applyFill="1" applyBorder="1" applyAlignment="1">
      <alignment wrapText="1"/>
    </xf>
    <xf numFmtId="0" fontId="13" fillId="3" borderId="0" xfId="0" applyFont="1" applyFill="1" applyAlignment="1">
      <alignment horizontal="center"/>
    </xf>
    <xf numFmtId="0" fontId="1" fillId="3" borderId="0" xfId="0" applyFont="1" applyFill="1" applyAlignment="1">
      <alignment horizontal="center"/>
    </xf>
  </cellXfs>
  <cellStyles count="7">
    <cellStyle name="Normal" xfId="0"/>
    <cellStyle name="Comma" xfId="15"/>
    <cellStyle name="Comma [0]" xfId="16"/>
    <cellStyle name="Currency" xfId="17"/>
    <cellStyle name="Currency [0]" xfId="18"/>
    <cellStyle name="Eur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552450</xdr:colOff>
      <xdr:row>7</xdr:row>
      <xdr:rowOff>38100</xdr:rowOff>
    </xdr:to>
    <xdr:pic>
      <xdr:nvPicPr>
        <xdr:cNvPr id="1" name="Picture 4"/>
        <xdr:cNvPicPr preferRelativeResize="1">
          <a:picLocks noChangeAspect="1"/>
        </xdr:cNvPicPr>
      </xdr:nvPicPr>
      <xdr:blipFill>
        <a:blip r:embed="rId1"/>
        <a:stretch>
          <a:fillRect/>
        </a:stretch>
      </xdr:blipFill>
      <xdr:spPr>
        <a:xfrm>
          <a:off x="0" y="0"/>
          <a:ext cx="30003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B1:U44"/>
  <sheetViews>
    <sheetView workbookViewId="0" topLeftCell="A1">
      <selection activeCell="H22" sqref="H22"/>
    </sheetView>
  </sheetViews>
  <sheetFormatPr defaultColWidth="9.140625" defaultRowHeight="12.75"/>
  <cols>
    <col min="1" max="1" width="2.140625" style="11" customWidth="1"/>
    <col min="2" max="2" width="34.57421875" style="0" customWidth="1"/>
    <col min="5" max="5" width="7.140625" style="0" customWidth="1"/>
    <col min="13" max="13" width="4.421875" style="0" customWidth="1"/>
  </cols>
  <sheetData>
    <row r="1" spans="2:21" ht="12.75">
      <c r="B1" s="12"/>
      <c r="C1" s="11"/>
      <c r="D1" s="11"/>
      <c r="E1" s="11"/>
      <c r="F1" s="11"/>
      <c r="G1" s="11"/>
      <c r="H1" s="11"/>
      <c r="I1" s="11"/>
      <c r="J1" s="11"/>
      <c r="K1" s="11"/>
      <c r="L1" s="11"/>
      <c r="M1" s="11"/>
      <c r="N1" s="11"/>
      <c r="O1" s="11"/>
      <c r="P1" s="11"/>
      <c r="Q1" s="11"/>
      <c r="R1" s="11"/>
      <c r="S1" s="11"/>
      <c r="T1" s="11"/>
      <c r="U1" s="11"/>
    </row>
    <row r="2" spans="2:21" ht="12.75">
      <c r="B2" s="11"/>
      <c r="C2" s="11"/>
      <c r="D2" s="11"/>
      <c r="E2" s="27" t="s">
        <v>21</v>
      </c>
      <c r="F2" s="28"/>
      <c r="G2" s="28"/>
      <c r="H2" s="28"/>
      <c r="I2" s="28"/>
      <c r="J2" s="28"/>
      <c r="K2" s="28"/>
      <c r="L2" s="28"/>
      <c r="M2" s="28"/>
      <c r="N2" s="29"/>
      <c r="O2" s="11"/>
      <c r="P2" s="11"/>
      <c r="Q2" s="11"/>
      <c r="R2" s="11"/>
      <c r="S2" s="11"/>
      <c r="T2" s="11"/>
      <c r="U2" s="11"/>
    </row>
    <row r="3" spans="2:21" ht="12.75" customHeight="1">
      <c r="B3" s="11"/>
      <c r="C3" s="11"/>
      <c r="D3" s="11"/>
      <c r="E3" s="41"/>
      <c r="F3" s="42"/>
      <c r="G3" s="42"/>
      <c r="H3" s="42"/>
      <c r="I3" s="42"/>
      <c r="J3" s="42"/>
      <c r="K3" s="42"/>
      <c r="L3" s="42"/>
      <c r="M3" s="42"/>
      <c r="N3" s="43"/>
      <c r="O3" s="11"/>
      <c r="P3" s="11"/>
      <c r="Q3" s="11"/>
      <c r="R3" s="11"/>
      <c r="S3" s="11"/>
      <c r="T3" s="11"/>
      <c r="U3" s="11"/>
    </row>
    <row r="4" spans="2:21" ht="12.75" customHeight="1">
      <c r="B4" s="11"/>
      <c r="C4" s="11"/>
      <c r="D4" s="11"/>
      <c r="E4" s="94" t="s">
        <v>22</v>
      </c>
      <c r="F4" s="95"/>
      <c r="G4" s="95"/>
      <c r="H4" s="95"/>
      <c r="I4" s="95"/>
      <c r="J4" s="95"/>
      <c r="K4" s="95"/>
      <c r="L4" s="95"/>
      <c r="M4" s="95"/>
      <c r="N4" s="96"/>
      <c r="O4" s="11"/>
      <c r="P4" s="11"/>
      <c r="Q4" s="11"/>
      <c r="R4" s="11"/>
      <c r="S4" s="11"/>
      <c r="T4" s="11"/>
      <c r="U4" s="11"/>
    </row>
    <row r="5" spans="2:21" ht="12.75">
      <c r="B5" s="11"/>
      <c r="C5" s="11"/>
      <c r="D5" s="11"/>
      <c r="E5" s="94"/>
      <c r="F5" s="95"/>
      <c r="G5" s="95"/>
      <c r="H5" s="95"/>
      <c r="I5" s="95"/>
      <c r="J5" s="95"/>
      <c r="K5" s="95"/>
      <c r="L5" s="95"/>
      <c r="M5" s="95"/>
      <c r="N5" s="96"/>
      <c r="O5" s="11"/>
      <c r="P5" s="11"/>
      <c r="Q5" s="11"/>
      <c r="R5" s="11"/>
      <c r="S5" s="11"/>
      <c r="T5" s="11"/>
      <c r="U5" s="11"/>
    </row>
    <row r="6" spans="2:21" ht="12.75">
      <c r="B6" s="11"/>
      <c r="C6" s="11"/>
      <c r="D6" s="11"/>
      <c r="E6" s="94"/>
      <c r="F6" s="95"/>
      <c r="G6" s="95"/>
      <c r="H6" s="95"/>
      <c r="I6" s="95"/>
      <c r="J6" s="95"/>
      <c r="K6" s="95"/>
      <c r="L6" s="95"/>
      <c r="M6" s="95"/>
      <c r="N6" s="96"/>
      <c r="O6" s="11"/>
      <c r="P6" s="11"/>
      <c r="Q6" s="11"/>
      <c r="R6" s="11"/>
      <c r="S6" s="11"/>
      <c r="T6" s="11"/>
      <c r="U6" s="11"/>
    </row>
    <row r="7" spans="2:21" ht="12.75">
      <c r="B7" s="11"/>
      <c r="C7" s="11"/>
      <c r="D7" s="11"/>
      <c r="E7" s="94"/>
      <c r="F7" s="95"/>
      <c r="G7" s="95"/>
      <c r="H7" s="95"/>
      <c r="I7" s="95"/>
      <c r="J7" s="95"/>
      <c r="K7" s="95"/>
      <c r="L7" s="95"/>
      <c r="M7" s="95"/>
      <c r="N7" s="96"/>
      <c r="O7" s="11"/>
      <c r="P7" s="11"/>
      <c r="Q7" s="11"/>
      <c r="R7" s="11"/>
      <c r="S7" s="11"/>
      <c r="T7" s="11"/>
      <c r="U7" s="11"/>
    </row>
    <row r="8" spans="2:21" ht="12.75">
      <c r="B8" s="11"/>
      <c r="C8" s="11"/>
      <c r="D8" s="11"/>
      <c r="E8" s="97"/>
      <c r="F8" s="98"/>
      <c r="G8" s="98"/>
      <c r="H8" s="98"/>
      <c r="I8" s="98"/>
      <c r="J8" s="98"/>
      <c r="K8" s="98"/>
      <c r="L8" s="98"/>
      <c r="M8" s="98"/>
      <c r="N8" s="99"/>
      <c r="O8" s="11"/>
      <c r="P8" s="11"/>
      <c r="Q8" s="11"/>
      <c r="R8" s="11"/>
      <c r="S8" s="11"/>
      <c r="T8" s="11"/>
      <c r="U8" s="11"/>
    </row>
    <row r="9" spans="2:21" ht="12.75">
      <c r="B9" s="23" t="s">
        <v>9</v>
      </c>
      <c r="C9" s="11"/>
      <c r="D9" s="11"/>
      <c r="E9" s="11"/>
      <c r="F9" s="11"/>
      <c r="G9" s="11"/>
      <c r="H9" s="11"/>
      <c r="I9" s="11"/>
      <c r="J9" s="11"/>
      <c r="K9" s="11"/>
      <c r="L9" s="11"/>
      <c r="M9" s="11"/>
      <c r="N9" s="11"/>
      <c r="O9" s="11"/>
      <c r="P9" s="11"/>
      <c r="Q9" s="11"/>
      <c r="R9" s="11"/>
      <c r="S9" s="11"/>
      <c r="T9" s="11"/>
      <c r="U9" s="11"/>
    </row>
    <row r="10" spans="2:21" ht="12.75">
      <c r="B10" s="21" t="s">
        <v>10</v>
      </c>
      <c r="C10" s="11"/>
      <c r="D10" s="11"/>
      <c r="E10" s="11"/>
      <c r="F10" s="11"/>
      <c r="G10" s="11"/>
      <c r="H10" s="11"/>
      <c r="I10" s="11"/>
      <c r="J10" s="11"/>
      <c r="K10" s="11"/>
      <c r="L10" s="11"/>
      <c r="M10" s="11"/>
      <c r="N10" s="11"/>
      <c r="O10" s="11"/>
      <c r="P10" s="11"/>
      <c r="Q10" s="11"/>
      <c r="R10" s="11"/>
      <c r="S10" s="11"/>
      <c r="T10" s="11"/>
      <c r="U10" s="11"/>
    </row>
    <row r="11" spans="2:21" ht="12.75">
      <c r="B11" s="21" t="s">
        <v>40</v>
      </c>
      <c r="C11" s="11"/>
      <c r="D11" s="11"/>
      <c r="E11" s="11"/>
      <c r="F11" s="11"/>
      <c r="G11" s="11"/>
      <c r="H11" s="11"/>
      <c r="I11" s="11"/>
      <c r="J11" s="11"/>
      <c r="K11" s="11"/>
      <c r="L11" s="11"/>
      <c r="M11" s="11"/>
      <c r="N11" s="11"/>
      <c r="O11" s="11"/>
      <c r="P11" s="11"/>
      <c r="Q11" s="11"/>
      <c r="R11" s="11"/>
      <c r="S11" s="11"/>
      <c r="T11" s="11"/>
      <c r="U11" s="11"/>
    </row>
    <row r="12" spans="2:21" ht="12.75">
      <c r="B12" s="21"/>
      <c r="C12" s="13"/>
      <c r="D12" s="13"/>
      <c r="E12" s="13"/>
      <c r="F12" s="11"/>
      <c r="G12" s="11"/>
      <c r="H12" s="11"/>
      <c r="I12" s="11"/>
      <c r="J12" s="11"/>
      <c r="K12" s="11"/>
      <c r="L12" s="11"/>
      <c r="M12" s="11"/>
      <c r="N12" s="11"/>
      <c r="O12" s="11"/>
      <c r="P12" s="11"/>
      <c r="Q12" s="11"/>
      <c r="R12" s="11"/>
      <c r="S12" s="11"/>
      <c r="T12" s="11"/>
      <c r="U12" s="11"/>
    </row>
    <row r="13" spans="2:21" ht="12.75">
      <c r="B13" s="21" t="s">
        <v>27</v>
      </c>
      <c r="C13" s="13"/>
      <c r="D13" s="13"/>
      <c r="E13" s="13"/>
      <c r="F13" s="11"/>
      <c r="G13" s="11"/>
      <c r="H13" s="11"/>
      <c r="I13" s="11"/>
      <c r="J13" s="11"/>
      <c r="K13" s="11"/>
      <c r="L13" s="11"/>
      <c r="M13" s="11"/>
      <c r="N13" s="11"/>
      <c r="O13" s="11"/>
      <c r="P13" s="11"/>
      <c r="Q13" s="11"/>
      <c r="R13" s="11"/>
      <c r="S13" s="11"/>
      <c r="T13" s="11"/>
      <c r="U13" s="11"/>
    </row>
    <row r="14" spans="2:21" ht="12.75">
      <c r="B14" s="21" t="s">
        <v>62</v>
      </c>
      <c r="C14" s="13"/>
      <c r="D14" s="13"/>
      <c r="E14" s="13"/>
      <c r="F14" s="11"/>
      <c r="G14" s="11"/>
      <c r="H14" s="11"/>
      <c r="I14" s="11"/>
      <c r="J14" s="11"/>
      <c r="K14" s="11"/>
      <c r="L14" s="11"/>
      <c r="M14" s="11"/>
      <c r="N14" s="11"/>
      <c r="O14" s="11"/>
      <c r="P14" s="11"/>
      <c r="Q14" s="11"/>
      <c r="R14" s="11"/>
      <c r="S14" s="11"/>
      <c r="T14" s="11"/>
      <c r="U14" s="11"/>
    </row>
    <row r="15" spans="2:21" ht="12.75">
      <c r="B15" s="21" t="s">
        <v>63</v>
      </c>
      <c r="C15" s="13"/>
      <c r="D15" s="13"/>
      <c r="E15" s="13"/>
      <c r="F15" s="11"/>
      <c r="G15" s="11"/>
      <c r="H15" s="11"/>
      <c r="I15" s="22"/>
      <c r="J15" s="11"/>
      <c r="K15" s="11"/>
      <c r="L15" s="11"/>
      <c r="M15" s="11"/>
      <c r="N15" s="11"/>
      <c r="O15" s="11"/>
      <c r="P15" s="11"/>
      <c r="Q15" s="11"/>
      <c r="R15" s="11"/>
      <c r="S15" s="11"/>
      <c r="T15" s="11"/>
      <c r="U15" s="11"/>
    </row>
    <row r="16" spans="2:21" ht="12.75">
      <c r="B16" s="21" t="s">
        <v>64</v>
      </c>
      <c r="C16" s="13"/>
      <c r="D16" s="13"/>
      <c r="E16" s="13"/>
      <c r="F16" s="11"/>
      <c r="G16" s="11"/>
      <c r="H16" s="11"/>
      <c r="I16" s="22"/>
      <c r="J16" s="11"/>
      <c r="K16" s="11"/>
      <c r="L16" s="11"/>
      <c r="M16" s="11"/>
      <c r="N16" s="11"/>
      <c r="O16" s="11"/>
      <c r="P16" s="11"/>
      <c r="Q16" s="11"/>
      <c r="R16" s="11"/>
      <c r="S16" s="11"/>
      <c r="T16" s="11"/>
      <c r="U16" s="11"/>
    </row>
    <row r="17" spans="2:21" ht="12.75">
      <c r="B17" s="21"/>
      <c r="C17" s="13"/>
      <c r="D17" s="13"/>
      <c r="E17" s="13"/>
      <c r="F17" s="11"/>
      <c r="G17" s="11"/>
      <c r="H17" s="11"/>
      <c r="I17" s="26"/>
      <c r="J17" s="11"/>
      <c r="K17" s="11"/>
      <c r="L17" s="11"/>
      <c r="M17" s="11"/>
      <c r="N17" s="11"/>
      <c r="O17" s="11"/>
      <c r="P17" s="11"/>
      <c r="Q17" s="11"/>
      <c r="R17" s="11"/>
      <c r="S17" s="11"/>
      <c r="T17" s="11"/>
      <c r="U17" s="11"/>
    </row>
    <row r="18" spans="2:21" ht="12.75">
      <c r="B18" s="21" t="s">
        <v>55</v>
      </c>
      <c r="C18" s="13"/>
      <c r="D18" s="13"/>
      <c r="E18" s="13"/>
      <c r="F18" s="11"/>
      <c r="G18" s="11"/>
      <c r="H18" s="11"/>
      <c r="I18" s="26"/>
      <c r="J18" s="11"/>
      <c r="K18" s="11"/>
      <c r="L18" s="11"/>
      <c r="M18" s="11"/>
      <c r="N18" s="11"/>
      <c r="O18" s="11"/>
      <c r="P18" s="11"/>
      <c r="Q18" s="11"/>
      <c r="R18" s="11"/>
      <c r="S18" s="11"/>
      <c r="T18" s="11"/>
      <c r="U18" s="11"/>
    </row>
    <row r="19" spans="2:21" ht="12.75">
      <c r="B19" s="21" t="s">
        <v>16</v>
      </c>
      <c r="C19" s="13"/>
      <c r="D19" s="13"/>
      <c r="E19" s="13" t="s">
        <v>23</v>
      </c>
      <c r="F19" s="11"/>
      <c r="G19" s="11"/>
      <c r="H19" s="11"/>
      <c r="I19" s="26"/>
      <c r="J19" s="11"/>
      <c r="K19" s="11"/>
      <c r="L19" s="11"/>
      <c r="M19" s="11"/>
      <c r="N19" s="11"/>
      <c r="O19" s="11"/>
      <c r="P19" s="11"/>
      <c r="Q19" s="11"/>
      <c r="R19" s="11"/>
      <c r="S19" s="11"/>
      <c r="T19" s="11"/>
      <c r="U19" s="11"/>
    </row>
    <row r="20" spans="2:21" ht="12.75">
      <c r="B20" s="21"/>
      <c r="C20" s="11"/>
      <c r="D20" s="11"/>
      <c r="E20" s="11"/>
      <c r="F20" s="11"/>
      <c r="G20" s="11"/>
      <c r="H20" s="11"/>
      <c r="I20" s="26"/>
      <c r="J20" s="11"/>
      <c r="K20" s="11"/>
      <c r="L20" s="11"/>
      <c r="M20" s="11"/>
      <c r="N20" s="11"/>
      <c r="O20" s="11"/>
      <c r="P20" s="11"/>
      <c r="Q20" s="11"/>
      <c r="R20" s="11"/>
      <c r="S20" s="11"/>
      <c r="T20" s="11"/>
      <c r="U20" s="11"/>
    </row>
    <row r="21" spans="2:21" ht="12.75">
      <c r="B21" s="21" t="s">
        <v>18</v>
      </c>
      <c r="C21" s="11"/>
      <c r="D21" s="11"/>
      <c r="E21" s="11"/>
      <c r="F21" s="11"/>
      <c r="G21" s="11"/>
      <c r="H21" s="11"/>
      <c r="I21" s="26"/>
      <c r="J21" s="11"/>
      <c r="K21" s="11"/>
      <c r="L21" s="11"/>
      <c r="M21" s="11"/>
      <c r="N21" s="11"/>
      <c r="O21" s="11"/>
      <c r="P21" s="11"/>
      <c r="Q21" s="11"/>
      <c r="R21" s="11"/>
      <c r="S21" s="11"/>
      <c r="T21" s="11"/>
      <c r="U21" s="11"/>
    </row>
    <row r="22" spans="2:21" ht="12.75">
      <c r="B22" s="21" t="s">
        <v>25</v>
      </c>
      <c r="C22" s="11"/>
      <c r="D22" s="11"/>
      <c r="E22" s="11"/>
      <c r="F22" s="11"/>
      <c r="G22" s="11"/>
      <c r="H22" s="11"/>
      <c r="I22" s="26"/>
      <c r="J22" s="11"/>
      <c r="K22" s="11"/>
      <c r="L22" s="11"/>
      <c r="M22" s="11"/>
      <c r="N22" s="11"/>
      <c r="O22" s="11"/>
      <c r="P22" s="11"/>
      <c r="Q22" s="11"/>
      <c r="R22" s="11"/>
      <c r="S22" s="11"/>
      <c r="T22" s="11"/>
      <c r="U22" s="11"/>
    </row>
    <row r="23" spans="2:21" ht="12.75" customHeight="1">
      <c r="B23" s="21"/>
      <c r="C23" s="11"/>
      <c r="D23" s="20"/>
      <c r="E23" s="22" t="s">
        <v>20</v>
      </c>
      <c r="F23" s="20"/>
      <c r="G23" s="20"/>
      <c r="H23" s="20"/>
      <c r="I23" s="20"/>
      <c r="J23" s="20"/>
      <c r="K23" s="20"/>
      <c r="L23" s="20"/>
      <c r="M23" s="20"/>
      <c r="N23" s="11"/>
      <c r="O23" s="11"/>
      <c r="P23" s="11"/>
      <c r="Q23" s="11"/>
      <c r="R23" s="11"/>
      <c r="S23" s="11"/>
      <c r="T23" s="11"/>
      <c r="U23" s="11"/>
    </row>
    <row r="24" spans="2:21" ht="12.75">
      <c r="B24" s="21" t="s">
        <v>57</v>
      </c>
      <c r="C24" s="21"/>
      <c r="D24" s="1"/>
      <c r="E24" s="26" t="s">
        <v>11</v>
      </c>
      <c r="F24" s="44"/>
      <c r="G24" s="44"/>
      <c r="H24" s="44"/>
      <c r="I24" s="44"/>
      <c r="J24" s="44"/>
      <c r="K24" s="44"/>
      <c r="L24" s="44"/>
      <c r="M24" s="44"/>
      <c r="N24" s="11"/>
      <c r="O24" s="11"/>
      <c r="P24" s="11"/>
      <c r="Q24" s="11"/>
      <c r="R24" s="11"/>
      <c r="S24" s="11"/>
      <c r="T24" s="11"/>
      <c r="U24" s="11"/>
    </row>
    <row r="25" spans="2:21" ht="12.75">
      <c r="B25" s="21" t="s">
        <v>58</v>
      </c>
      <c r="C25" s="21"/>
      <c r="D25" s="44"/>
      <c r="E25" s="26" t="s">
        <v>12</v>
      </c>
      <c r="F25" s="11"/>
      <c r="G25" s="11"/>
      <c r="H25" s="44"/>
      <c r="I25" s="44"/>
      <c r="J25" s="44"/>
      <c r="K25" s="44"/>
      <c r="L25" s="44"/>
      <c r="M25" s="44"/>
      <c r="N25" s="11"/>
      <c r="O25" s="11"/>
      <c r="P25" s="11"/>
      <c r="Q25" s="11"/>
      <c r="R25" s="11"/>
      <c r="S25" s="11"/>
      <c r="T25" s="11"/>
      <c r="U25" s="11"/>
    </row>
    <row r="26" spans="2:21" ht="12.75">
      <c r="B26" s="21" t="s">
        <v>59</v>
      </c>
      <c r="C26" s="21"/>
      <c r="D26" s="45"/>
      <c r="E26" s="26" t="s">
        <v>13</v>
      </c>
      <c r="F26" s="11"/>
      <c r="G26" s="11"/>
      <c r="H26" s="42"/>
      <c r="I26" s="42"/>
      <c r="J26" s="42"/>
      <c r="K26" s="42"/>
      <c r="L26" s="42"/>
      <c r="M26" s="42"/>
      <c r="N26" s="11"/>
      <c r="O26" s="11"/>
      <c r="P26" s="11"/>
      <c r="Q26" s="11"/>
      <c r="R26" s="11"/>
      <c r="S26" s="11"/>
      <c r="T26" s="11"/>
      <c r="U26" s="11"/>
    </row>
    <row r="27" spans="2:21" ht="12.75">
      <c r="B27" s="21" t="s">
        <v>60</v>
      </c>
      <c r="C27" s="21"/>
      <c r="D27" s="45"/>
      <c r="E27" s="26" t="s">
        <v>14</v>
      </c>
      <c r="F27" s="11"/>
      <c r="G27" s="11"/>
      <c r="H27" s="42"/>
      <c r="I27" s="42"/>
      <c r="J27" s="42"/>
      <c r="K27" s="42"/>
      <c r="L27" s="42"/>
      <c r="M27" s="42"/>
      <c r="N27" s="11"/>
      <c r="O27" s="11"/>
      <c r="P27" s="11"/>
      <c r="Q27" s="11"/>
      <c r="R27" s="11"/>
      <c r="S27" s="11"/>
      <c r="T27" s="11"/>
      <c r="U27" s="11"/>
    </row>
    <row r="28" spans="2:21" ht="12.75">
      <c r="B28" s="21"/>
      <c r="C28" s="21"/>
      <c r="D28" s="39"/>
      <c r="E28" s="26" t="s">
        <v>24</v>
      </c>
      <c r="F28" s="11"/>
      <c r="G28" s="11"/>
      <c r="H28" s="39"/>
      <c r="I28" s="39"/>
      <c r="J28" s="39"/>
      <c r="K28" s="39"/>
      <c r="L28" s="39"/>
      <c r="M28" s="39"/>
      <c r="N28" s="11"/>
      <c r="O28" s="11"/>
      <c r="P28" s="11"/>
      <c r="Q28" s="11"/>
      <c r="R28" s="11"/>
      <c r="S28" s="11"/>
      <c r="T28" s="11"/>
      <c r="U28" s="11"/>
    </row>
    <row r="29" spans="2:21" ht="12.75">
      <c r="B29" s="21" t="s">
        <v>19</v>
      </c>
      <c r="C29" s="21"/>
      <c r="D29" s="39"/>
      <c r="E29" s="26" t="s">
        <v>56</v>
      </c>
      <c r="F29" s="11"/>
      <c r="G29" s="11"/>
      <c r="H29" s="39"/>
      <c r="I29" s="39"/>
      <c r="J29" s="39"/>
      <c r="K29" s="39"/>
      <c r="L29" s="39"/>
      <c r="M29" s="39"/>
      <c r="N29" s="11"/>
      <c r="O29" s="11"/>
      <c r="P29" s="11"/>
      <c r="Q29" s="11"/>
      <c r="R29" s="11"/>
      <c r="S29" s="11"/>
      <c r="T29" s="11"/>
      <c r="U29" s="11"/>
    </row>
    <row r="30" spans="2:21" ht="12.75">
      <c r="B30" s="21"/>
      <c r="C30" s="21"/>
      <c r="D30" s="39"/>
      <c r="E30" s="11"/>
      <c r="F30" s="11"/>
      <c r="G30" s="11"/>
      <c r="H30" s="39"/>
      <c r="I30" s="39"/>
      <c r="J30" s="39"/>
      <c r="K30" s="39"/>
      <c r="L30" s="39"/>
      <c r="M30" s="39"/>
      <c r="N30" s="11"/>
      <c r="O30" s="11"/>
      <c r="P30" s="11"/>
      <c r="Q30" s="11"/>
      <c r="R30" s="11"/>
      <c r="S30" s="11"/>
      <c r="T30" s="11"/>
      <c r="U30" s="11"/>
    </row>
    <row r="31" spans="2:21" ht="12.75">
      <c r="B31" s="21"/>
      <c r="C31" s="21"/>
      <c r="D31" s="39"/>
      <c r="E31" s="11"/>
      <c r="F31" s="11"/>
      <c r="G31" s="11"/>
      <c r="H31" s="39"/>
      <c r="I31" s="39"/>
      <c r="J31" s="39"/>
      <c r="K31" s="39"/>
      <c r="L31" s="39"/>
      <c r="M31" s="39"/>
      <c r="N31" s="11"/>
      <c r="O31" s="11"/>
      <c r="P31" s="11"/>
      <c r="Q31" s="11"/>
      <c r="R31" s="11"/>
      <c r="S31" s="11"/>
      <c r="T31" s="11"/>
      <c r="U31" s="11"/>
    </row>
    <row r="32" spans="2:21" ht="12.75">
      <c r="B32" s="21"/>
      <c r="C32" s="21"/>
      <c r="D32" s="39"/>
      <c r="E32" s="39"/>
      <c r="F32" s="39"/>
      <c r="G32" s="39"/>
      <c r="H32" s="39"/>
      <c r="I32" s="39"/>
      <c r="J32" s="39"/>
      <c r="K32" s="39"/>
      <c r="L32" s="39"/>
      <c r="M32" s="39"/>
      <c r="N32" s="11"/>
      <c r="O32" s="11"/>
      <c r="P32" s="11"/>
      <c r="Q32" s="11"/>
      <c r="R32" s="11"/>
      <c r="S32" s="11"/>
      <c r="T32" s="11"/>
      <c r="U32" s="11"/>
    </row>
    <row r="33" spans="2:21" ht="12.75">
      <c r="B33" s="11"/>
      <c r="C33" s="21"/>
      <c r="D33" s="44"/>
      <c r="E33" s="44"/>
      <c r="F33" s="44"/>
      <c r="G33" s="44"/>
      <c r="H33" s="44"/>
      <c r="I33" s="44"/>
      <c r="J33" s="44"/>
      <c r="K33" s="44"/>
      <c r="L33" s="44"/>
      <c r="M33" s="44"/>
      <c r="N33" s="11"/>
      <c r="O33" s="11"/>
      <c r="P33" s="11"/>
      <c r="Q33" s="11"/>
      <c r="R33" s="11"/>
      <c r="S33" s="11"/>
      <c r="T33" s="11"/>
      <c r="U33" s="11"/>
    </row>
    <row r="34" spans="2:21" ht="12.75">
      <c r="B34" s="24"/>
      <c r="C34" s="11"/>
      <c r="D34" s="11"/>
      <c r="E34" s="11"/>
      <c r="F34" s="11"/>
      <c r="G34" s="16"/>
      <c r="H34" s="16"/>
      <c r="I34" s="16"/>
      <c r="J34" s="16"/>
      <c r="K34" s="16"/>
      <c r="L34" s="16"/>
      <c r="M34" s="16"/>
      <c r="N34" s="11"/>
      <c r="O34" s="11"/>
      <c r="P34" s="11"/>
      <c r="Q34" s="11"/>
      <c r="R34" s="11"/>
      <c r="S34" s="11"/>
      <c r="T34" s="11"/>
      <c r="U34" s="11"/>
    </row>
    <row r="35" spans="2:21" ht="12.75">
      <c r="B35" s="11"/>
      <c r="C35" s="11"/>
      <c r="D35" s="11"/>
      <c r="E35" s="11"/>
      <c r="F35" s="11"/>
      <c r="G35" s="11"/>
      <c r="H35" s="11"/>
      <c r="I35" s="11"/>
      <c r="J35" s="11"/>
      <c r="K35" s="11"/>
      <c r="L35" s="11"/>
      <c r="M35" s="11"/>
      <c r="N35" s="11"/>
      <c r="O35" s="11"/>
      <c r="P35" s="11"/>
      <c r="Q35" s="11"/>
      <c r="R35" s="11"/>
      <c r="S35" s="11"/>
      <c r="T35" s="11"/>
      <c r="U35" s="11"/>
    </row>
    <row r="36" spans="2:21" ht="12.75">
      <c r="B36" s="11"/>
      <c r="C36" s="11"/>
      <c r="D36" s="11"/>
      <c r="E36" s="11"/>
      <c r="F36" s="11"/>
      <c r="G36" s="11"/>
      <c r="H36" s="11"/>
      <c r="I36" s="11"/>
      <c r="J36" s="11"/>
      <c r="K36" s="11"/>
      <c r="L36" s="11"/>
      <c r="M36" s="11"/>
      <c r="N36" s="11"/>
      <c r="O36" s="11"/>
      <c r="P36" s="11"/>
      <c r="Q36" s="11"/>
      <c r="R36" s="11"/>
      <c r="S36" s="11"/>
      <c r="T36" s="11"/>
      <c r="U36" s="11"/>
    </row>
    <row r="37" spans="2:21" ht="12.75">
      <c r="B37" s="11"/>
      <c r="C37" s="11"/>
      <c r="D37" s="11"/>
      <c r="E37" s="11"/>
      <c r="F37" s="11"/>
      <c r="G37" s="11"/>
      <c r="H37" s="11"/>
      <c r="I37" s="11"/>
      <c r="J37" s="11"/>
      <c r="K37" s="11"/>
      <c r="L37" s="11"/>
      <c r="M37" s="11"/>
      <c r="N37" s="11"/>
      <c r="O37" s="11"/>
      <c r="P37" s="11"/>
      <c r="Q37" s="11"/>
      <c r="R37" s="11"/>
      <c r="S37" s="11"/>
      <c r="T37" s="11"/>
      <c r="U37" s="11"/>
    </row>
    <row r="38" spans="2:21" ht="12.75">
      <c r="B38" s="11"/>
      <c r="C38" s="11"/>
      <c r="D38" s="11"/>
      <c r="E38" s="11"/>
      <c r="F38" s="11"/>
      <c r="G38" s="11"/>
      <c r="H38" s="11"/>
      <c r="I38" s="11"/>
      <c r="J38" s="11"/>
      <c r="K38" s="11"/>
      <c r="L38" s="11"/>
      <c r="M38" s="11"/>
      <c r="N38" s="11"/>
      <c r="O38" s="11"/>
      <c r="P38" s="11"/>
      <c r="Q38" s="11"/>
      <c r="R38" s="11"/>
      <c r="S38" s="11"/>
      <c r="T38" s="11"/>
      <c r="U38" s="11"/>
    </row>
    <row r="39" spans="2:21" ht="12.75">
      <c r="B39" s="11"/>
      <c r="C39" s="11"/>
      <c r="D39" s="11"/>
      <c r="E39" s="11"/>
      <c r="F39" s="11"/>
      <c r="G39" s="11"/>
      <c r="H39" s="11"/>
      <c r="I39" s="11"/>
      <c r="J39" s="11"/>
      <c r="K39" s="11"/>
      <c r="L39" s="11"/>
      <c r="M39" s="11"/>
      <c r="N39" s="11"/>
      <c r="O39" s="11"/>
      <c r="P39" s="11"/>
      <c r="Q39" s="11"/>
      <c r="R39" s="11"/>
      <c r="S39" s="11"/>
      <c r="T39" s="11"/>
      <c r="U39" s="11"/>
    </row>
    <row r="40" spans="2:21" ht="12.75">
      <c r="B40" s="11"/>
      <c r="C40" s="11"/>
      <c r="D40" s="11"/>
      <c r="E40" s="11"/>
      <c r="F40" s="11"/>
      <c r="G40" s="11"/>
      <c r="H40" s="11"/>
      <c r="I40" s="11"/>
      <c r="J40" s="11"/>
      <c r="K40" s="11"/>
      <c r="L40" s="11"/>
      <c r="M40" s="11"/>
      <c r="N40" s="11"/>
      <c r="O40" s="11"/>
      <c r="P40" s="11"/>
      <c r="Q40" s="11"/>
      <c r="R40" s="11"/>
      <c r="S40" s="11"/>
      <c r="T40" s="11"/>
      <c r="U40" s="11"/>
    </row>
    <row r="41" spans="2:21" ht="12.75">
      <c r="B41" s="11"/>
      <c r="C41" s="11"/>
      <c r="D41" s="11"/>
      <c r="E41" s="11"/>
      <c r="F41" s="11"/>
      <c r="G41" s="11"/>
      <c r="H41" s="11"/>
      <c r="I41" s="11"/>
      <c r="J41" s="11"/>
      <c r="K41" s="11"/>
      <c r="L41" s="11"/>
      <c r="M41" s="11"/>
      <c r="N41" s="11"/>
      <c r="O41" s="11"/>
      <c r="P41" s="11"/>
      <c r="Q41" s="11"/>
      <c r="R41" s="11"/>
      <c r="S41" s="11"/>
      <c r="T41" s="11"/>
      <c r="U41" s="11"/>
    </row>
    <row r="42" spans="2:21" ht="12.75">
      <c r="B42" s="11"/>
      <c r="C42" s="11"/>
      <c r="D42" s="11"/>
      <c r="E42" s="11"/>
      <c r="F42" s="11"/>
      <c r="G42" s="11"/>
      <c r="H42" s="11"/>
      <c r="I42" s="11"/>
      <c r="J42" s="11"/>
      <c r="K42" s="11"/>
      <c r="L42" s="11"/>
      <c r="M42" s="11"/>
      <c r="N42" s="11"/>
      <c r="O42" s="11"/>
      <c r="P42" s="11"/>
      <c r="Q42" s="11"/>
      <c r="R42" s="11"/>
      <c r="S42" s="11"/>
      <c r="T42" s="11"/>
      <c r="U42" s="11"/>
    </row>
    <row r="43" spans="2:21" ht="12.75">
      <c r="B43" s="11"/>
      <c r="C43" s="11"/>
      <c r="D43" s="11"/>
      <c r="E43" s="11"/>
      <c r="F43" s="11"/>
      <c r="G43" s="11"/>
      <c r="H43" s="11"/>
      <c r="I43" s="11"/>
      <c r="J43" s="11"/>
      <c r="K43" s="11"/>
      <c r="L43" s="11"/>
      <c r="M43" s="11"/>
      <c r="N43" s="11"/>
      <c r="O43" s="11"/>
      <c r="P43" s="11"/>
      <c r="Q43" s="11"/>
      <c r="R43" s="11"/>
      <c r="S43" s="11"/>
      <c r="T43" s="11"/>
      <c r="U43" s="11"/>
    </row>
    <row r="44" spans="2:20" ht="12.75">
      <c r="B44" s="11"/>
      <c r="C44" s="11"/>
      <c r="D44" s="11"/>
      <c r="E44" s="11"/>
      <c r="F44" s="11"/>
      <c r="G44" s="11"/>
      <c r="H44" s="11"/>
      <c r="I44" s="11"/>
      <c r="J44" s="11"/>
      <c r="K44" s="11"/>
      <c r="L44" s="11"/>
      <c r="M44" s="11"/>
      <c r="N44" s="11"/>
      <c r="O44" s="11"/>
      <c r="P44" s="11"/>
      <c r="Q44" s="11"/>
      <c r="R44" s="11"/>
      <c r="S44" s="11"/>
      <c r="T44" s="11"/>
    </row>
  </sheetData>
  <mergeCells count="1">
    <mergeCell ref="E4:N8"/>
  </mergeCells>
  <printOptions/>
  <pageMargins left="0.75" right="0.75" top="1" bottom="1" header="0.5" footer="0.5"/>
  <pageSetup fitToHeight="1" fitToWidth="1" horizontalDpi="600" verticalDpi="600" orientation="landscape" scale="59" r:id="rId2"/>
  <drawing r:id="rId1"/>
</worksheet>
</file>

<file path=xl/worksheets/sheet10.xml><?xml version="1.0" encoding="utf-8"?>
<worksheet xmlns="http://schemas.openxmlformats.org/spreadsheetml/2006/main" xmlns:r="http://schemas.openxmlformats.org/officeDocument/2006/relationships">
  <sheetPr>
    <tabColor indexed="40"/>
  </sheetPr>
  <dimension ref="A1:P16"/>
  <sheetViews>
    <sheetView workbookViewId="0" topLeftCell="A1">
      <selection activeCell="G6" sqref="G6"/>
    </sheetView>
  </sheetViews>
  <sheetFormatPr defaultColWidth="9.140625" defaultRowHeight="12.75"/>
  <cols>
    <col min="2" max="2" width="11.7109375" style="0" customWidth="1"/>
    <col min="3" max="4" width="10.421875" style="0" customWidth="1"/>
    <col min="5" max="5" width="10.57421875" style="0" customWidth="1"/>
  </cols>
  <sheetData>
    <row r="1" ht="12.75">
      <c r="A1" s="14" t="s">
        <v>131</v>
      </c>
    </row>
    <row r="2" spans="2:16" ht="12.75">
      <c r="B2" s="3"/>
      <c r="C2" s="3"/>
      <c r="D2" s="3"/>
      <c r="E2" s="3"/>
      <c r="F2" s="3"/>
      <c r="G2" s="3"/>
      <c r="H2" s="3"/>
      <c r="I2" s="3"/>
      <c r="J2" s="3"/>
      <c r="K2" s="3"/>
      <c r="L2" s="3"/>
      <c r="M2" s="3"/>
      <c r="N2" s="3"/>
      <c r="O2" s="4"/>
      <c r="P2" s="4"/>
    </row>
    <row r="3" spans="2:8" ht="12.75">
      <c r="B3" s="4" t="s">
        <v>2</v>
      </c>
      <c r="C3" s="4" t="s">
        <v>38</v>
      </c>
      <c r="D3" s="4" t="s">
        <v>41</v>
      </c>
      <c r="E3" s="4" t="s">
        <v>161</v>
      </c>
      <c r="F3" s="4" t="s">
        <v>173</v>
      </c>
      <c r="G3" s="4" t="s">
        <v>211</v>
      </c>
      <c r="H3" s="4"/>
    </row>
    <row r="4" spans="2:8" ht="12.75">
      <c r="B4" s="4"/>
      <c r="D4" s="52"/>
      <c r="E4" s="52"/>
      <c r="F4" s="52"/>
      <c r="G4" s="52"/>
      <c r="H4" s="52"/>
    </row>
    <row r="5" spans="1:9" ht="12.75">
      <c r="A5" s="32" t="s">
        <v>0</v>
      </c>
      <c r="B5" s="8">
        <v>3861000</v>
      </c>
      <c r="C5" s="8">
        <v>3831000</v>
      </c>
      <c r="D5" s="8">
        <v>4047000</v>
      </c>
      <c r="E5" s="8">
        <v>4213000</v>
      </c>
      <c r="F5" s="8">
        <v>4270000</v>
      </c>
      <c r="G5" s="8">
        <v>4372000</v>
      </c>
      <c r="H5" s="8"/>
      <c r="I5" s="25" t="s">
        <v>30</v>
      </c>
    </row>
    <row r="6" ht="12.75">
      <c r="A6" s="15"/>
    </row>
    <row r="7" ht="12.75">
      <c r="A7" s="15"/>
    </row>
    <row r="8" ht="12.75">
      <c r="A8" s="15"/>
    </row>
    <row r="9" ht="12.75">
      <c r="A9" s="15"/>
    </row>
    <row r="10" ht="12.75">
      <c r="A10" s="15"/>
    </row>
    <row r="11" ht="12.75">
      <c r="A11" s="15"/>
    </row>
    <row r="12" ht="12.75">
      <c r="A12" s="15"/>
    </row>
    <row r="13" ht="12.75">
      <c r="A13" s="15"/>
    </row>
    <row r="14" ht="12.75">
      <c r="A14" s="15"/>
    </row>
    <row r="15" ht="12.75">
      <c r="A15" s="15"/>
    </row>
    <row r="16" ht="12.75">
      <c r="A16" s="1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0"/>
  </sheetPr>
  <dimension ref="A1:N7"/>
  <sheetViews>
    <sheetView workbookViewId="0" topLeftCell="A1">
      <selection activeCell="G6" sqref="G6"/>
    </sheetView>
  </sheetViews>
  <sheetFormatPr defaultColWidth="9.140625" defaultRowHeight="12.75"/>
  <cols>
    <col min="1" max="1" width="9.28125" style="0" customWidth="1"/>
    <col min="3" max="3" width="10.00390625" style="0" customWidth="1"/>
  </cols>
  <sheetData>
    <row r="1" ht="12.75">
      <c r="A1" s="14" t="s">
        <v>36</v>
      </c>
    </row>
    <row r="2" spans="1:14" ht="12.75">
      <c r="A2" s="3"/>
      <c r="N2" s="4"/>
    </row>
    <row r="3" spans="2:8" ht="12.75">
      <c r="B3" s="4" t="s">
        <v>2</v>
      </c>
      <c r="C3" s="4" t="s">
        <v>38</v>
      </c>
      <c r="D3" s="4" t="s">
        <v>165</v>
      </c>
      <c r="E3" s="4" t="s">
        <v>161</v>
      </c>
      <c r="F3" s="4" t="s">
        <v>173</v>
      </c>
      <c r="G3" s="4" t="s">
        <v>211</v>
      </c>
      <c r="H3" s="4"/>
    </row>
    <row r="4" spans="2:5" ht="12.75">
      <c r="B4" s="4"/>
      <c r="D4" s="52"/>
      <c r="E4" s="52"/>
    </row>
    <row r="5" spans="1:9" ht="12.75">
      <c r="A5" s="10" t="s">
        <v>28</v>
      </c>
      <c r="B5" s="19">
        <v>465000</v>
      </c>
      <c r="C5" s="35">
        <v>436000</v>
      </c>
      <c r="D5" s="58">
        <v>458000</v>
      </c>
      <c r="E5" s="58">
        <v>466000</v>
      </c>
      <c r="F5" s="58">
        <v>460000</v>
      </c>
      <c r="G5" s="58">
        <v>478000</v>
      </c>
      <c r="I5" s="25" t="s">
        <v>30</v>
      </c>
    </row>
    <row r="7" ht="12.75">
      <c r="A7" s="34" t="s">
        <v>212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0"/>
  </sheetPr>
  <dimension ref="A1:K16"/>
  <sheetViews>
    <sheetView workbookViewId="0" topLeftCell="A1">
      <selection activeCell="F17" sqref="F17"/>
    </sheetView>
  </sheetViews>
  <sheetFormatPr defaultColWidth="9.140625" defaultRowHeight="12.75"/>
  <cols>
    <col min="1" max="1" width="22.140625" style="0" customWidth="1"/>
    <col min="5" max="7" width="11.140625" style="0" customWidth="1"/>
    <col min="8" max="8" width="8.57421875" style="0" customWidth="1"/>
  </cols>
  <sheetData>
    <row r="1" ht="12.75">
      <c r="A1" s="14" t="s">
        <v>51</v>
      </c>
    </row>
    <row r="2" ht="12.75">
      <c r="A2" s="3"/>
    </row>
    <row r="3" spans="2:8" ht="12.75">
      <c r="B3" s="4" t="s">
        <v>2</v>
      </c>
      <c r="C3" s="4" t="s">
        <v>38</v>
      </c>
      <c r="D3" s="4" t="s">
        <v>41</v>
      </c>
      <c r="E3" s="4" t="s">
        <v>161</v>
      </c>
      <c r="F3" s="4" t="s">
        <v>173</v>
      </c>
      <c r="G3" s="4" t="s">
        <v>211</v>
      </c>
      <c r="H3" s="4"/>
    </row>
    <row r="4" spans="2:7" ht="12.75">
      <c r="B4" s="4"/>
      <c r="D4" s="52"/>
      <c r="E4" s="52"/>
      <c r="F4" s="52"/>
      <c r="G4" s="52"/>
    </row>
    <row r="5" spans="1:9" ht="12.75">
      <c r="A5" s="10" t="s">
        <v>166</v>
      </c>
      <c r="B5" s="36">
        <v>1344000</v>
      </c>
      <c r="C5" s="37">
        <v>1403000</v>
      </c>
      <c r="D5" s="56">
        <v>1449000</v>
      </c>
      <c r="E5" s="56">
        <v>1502000</v>
      </c>
      <c r="F5" s="56">
        <v>1558000</v>
      </c>
      <c r="G5" s="56">
        <v>1727000</v>
      </c>
      <c r="I5" s="25" t="s">
        <v>46</v>
      </c>
    </row>
    <row r="6" spans="1:11" ht="12.75">
      <c r="A6" s="10" t="s">
        <v>45</v>
      </c>
      <c r="B6" s="7">
        <v>1064000</v>
      </c>
      <c r="C6" s="7">
        <v>1051000</v>
      </c>
      <c r="D6" s="57">
        <v>1048000</v>
      </c>
      <c r="E6" s="57">
        <v>1188000</v>
      </c>
      <c r="F6" s="57">
        <v>1269000</v>
      </c>
      <c r="G6" s="57">
        <v>1494000</v>
      </c>
      <c r="H6" s="7"/>
      <c r="I6" s="25" t="s">
        <v>46</v>
      </c>
      <c r="J6" s="7"/>
      <c r="K6" s="7"/>
    </row>
    <row r="8" ht="12.75">
      <c r="A8" s="34" t="s">
        <v>213</v>
      </c>
    </row>
    <row r="14" ht="12.75">
      <c r="A14" s="67"/>
    </row>
    <row r="15" ht="12.75">
      <c r="A15" s="67"/>
    </row>
    <row r="16" ht="12.75">
      <c r="A16" s="67"/>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A4" sqref="A4:A23"/>
    </sheetView>
  </sheetViews>
  <sheetFormatPr defaultColWidth="9.140625" defaultRowHeight="12.75"/>
  <cols>
    <col min="1" max="1" width="18.421875" style="0" customWidth="1"/>
    <col min="6" max="6" width="18.28125" style="0" customWidth="1"/>
    <col min="8" max="8" width="11.57421875" style="0" customWidth="1"/>
  </cols>
  <sheetData>
    <row r="1" spans="1:9" ht="12.75" customHeight="1">
      <c r="A1" s="100" t="s">
        <v>79</v>
      </c>
      <c r="B1" s="100"/>
      <c r="C1" s="100"/>
      <c r="D1" s="100"/>
      <c r="F1" s="100" t="s">
        <v>109</v>
      </c>
      <c r="G1" s="100"/>
      <c r="H1" s="100"/>
      <c r="I1" s="100"/>
    </row>
    <row r="2" spans="1:9" ht="12.75" customHeight="1">
      <c r="A2" s="100"/>
      <c r="B2" s="100"/>
      <c r="C2" s="100"/>
      <c r="D2" s="100"/>
      <c r="F2" s="100"/>
      <c r="G2" s="100"/>
      <c r="H2" s="100"/>
      <c r="I2" s="100"/>
    </row>
    <row r="3" spans="1:9" ht="12.75">
      <c r="A3" s="85" t="s">
        <v>65</v>
      </c>
      <c r="B3" s="85" t="s">
        <v>66</v>
      </c>
      <c r="C3" s="85" t="s">
        <v>67</v>
      </c>
      <c r="D3" s="85" t="s">
        <v>0</v>
      </c>
      <c r="F3" s="85" t="s">
        <v>65</v>
      </c>
      <c r="G3" s="85" t="s">
        <v>66</v>
      </c>
      <c r="H3" s="85" t="s">
        <v>67</v>
      </c>
      <c r="I3" s="85" t="s">
        <v>0</v>
      </c>
    </row>
    <row r="4" spans="1:9" ht="12.75">
      <c r="A4" s="88" t="s">
        <v>214</v>
      </c>
      <c r="B4" s="71">
        <v>171.12</v>
      </c>
      <c r="C4" s="71">
        <v>163.87155291664027</v>
      </c>
      <c r="D4" s="72">
        <v>334.9915529166403</v>
      </c>
      <c r="F4" s="89" t="s">
        <v>104</v>
      </c>
      <c r="G4" s="76"/>
      <c r="H4" s="77">
        <v>0.3536978573792927</v>
      </c>
      <c r="I4" s="76"/>
    </row>
    <row r="5" spans="1:9" ht="12.75">
      <c r="A5" s="88" t="s">
        <v>215</v>
      </c>
      <c r="B5" s="71">
        <v>193.97421674528732</v>
      </c>
      <c r="C5" s="71">
        <v>142.2205968192154</v>
      </c>
      <c r="D5" s="72">
        <v>336.19481356450274</v>
      </c>
      <c r="F5" s="87" t="s">
        <v>68</v>
      </c>
      <c r="G5" s="76"/>
      <c r="H5" s="79">
        <v>0.4457331385477144</v>
      </c>
      <c r="I5" s="76"/>
    </row>
    <row r="6" spans="1:9" ht="12.75">
      <c r="A6" s="88" t="s">
        <v>216</v>
      </c>
      <c r="B6" s="71">
        <v>226.63169043548478</v>
      </c>
      <c r="C6" s="71">
        <v>163.86248257759786</v>
      </c>
      <c r="D6" s="72">
        <v>390.4941730130826</v>
      </c>
      <c r="F6" s="87" t="s">
        <v>82</v>
      </c>
      <c r="G6" s="76"/>
      <c r="H6" s="79">
        <v>0.5422995457691443</v>
      </c>
      <c r="I6" s="76"/>
    </row>
    <row r="7" spans="1:9" ht="12.75">
      <c r="A7" s="88" t="s">
        <v>217</v>
      </c>
      <c r="B7" s="71">
        <v>220.64048710932985</v>
      </c>
      <c r="C7" s="71">
        <v>176.04591997435932</v>
      </c>
      <c r="D7" s="72">
        <v>396.68640708368923</v>
      </c>
      <c r="F7" s="87" t="s">
        <v>81</v>
      </c>
      <c r="G7" s="76"/>
      <c r="H7" s="79">
        <v>0.5560894863037817</v>
      </c>
      <c r="I7" s="76"/>
    </row>
    <row r="8" spans="1:9" ht="12.75">
      <c r="A8" s="88" t="s">
        <v>218</v>
      </c>
      <c r="B8" s="71">
        <v>262.9477426734303</v>
      </c>
      <c r="C8" s="71">
        <v>142.78914065440367</v>
      </c>
      <c r="D8" s="72">
        <v>405.736883327834</v>
      </c>
      <c r="F8" s="87" t="s">
        <v>80</v>
      </c>
      <c r="G8" s="76"/>
      <c r="H8" s="79">
        <v>0.5952446981732319</v>
      </c>
      <c r="I8" s="76"/>
    </row>
    <row r="9" spans="1:9" ht="12.75">
      <c r="A9" s="88" t="s">
        <v>219</v>
      </c>
      <c r="B9" s="71">
        <v>237.8148753731628</v>
      </c>
      <c r="C9" s="71">
        <v>185.20598873563904</v>
      </c>
      <c r="D9" s="72">
        <v>423.02086410880185</v>
      </c>
      <c r="F9" s="87" t="s">
        <v>70</v>
      </c>
      <c r="G9" s="76"/>
      <c r="H9" s="79">
        <v>0.6676382007448903</v>
      </c>
      <c r="I9" s="76"/>
    </row>
    <row r="10" spans="1:9" ht="12.75">
      <c r="A10" s="88" t="s">
        <v>220</v>
      </c>
      <c r="B10" s="71">
        <v>274.87</v>
      </c>
      <c r="C10" s="71">
        <v>153.0445016639076</v>
      </c>
      <c r="D10" s="72">
        <v>427.9142840274006</v>
      </c>
      <c r="F10" s="87" t="s">
        <v>83</v>
      </c>
      <c r="G10" s="76"/>
      <c r="H10" s="79">
        <v>0.746618618572187</v>
      </c>
      <c r="I10" s="76"/>
    </row>
    <row r="11" spans="1:9" ht="12.75">
      <c r="A11" s="88" t="s">
        <v>221</v>
      </c>
      <c r="B11" s="71">
        <v>349.121705866406</v>
      </c>
      <c r="C11" s="71">
        <v>106.65341549312512</v>
      </c>
      <c r="D11" s="72">
        <v>455.7751213595311</v>
      </c>
      <c r="F11" s="87" t="s">
        <v>84</v>
      </c>
      <c r="G11" s="76"/>
      <c r="H11" s="79">
        <v>0.8221102872404883</v>
      </c>
      <c r="I11" s="76"/>
    </row>
    <row r="12" spans="1:9" ht="12.75">
      <c r="A12" s="88" t="s">
        <v>222</v>
      </c>
      <c r="B12" s="71">
        <v>258.11567558550206</v>
      </c>
      <c r="C12" s="71">
        <v>216.20698378784795</v>
      </c>
      <c r="D12" s="72">
        <v>474.32265937335</v>
      </c>
      <c r="F12" s="87" t="s">
        <v>85</v>
      </c>
      <c r="G12" s="76"/>
      <c r="H12" s="79">
        <v>0.8742638870836142</v>
      </c>
      <c r="I12" s="76"/>
    </row>
    <row r="13" spans="1:9" ht="12.75">
      <c r="A13" s="88" t="s">
        <v>223</v>
      </c>
      <c r="B13" s="71">
        <v>182.64003871795515</v>
      </c>
      <c r="C13" s="71">
        <v>292.58763812103695</v>
      </c>
      <c r="D13" s="72">
        <v>475.2276768389921</v>
      </c>
      <c r="F13" s="87" t="s">
        <v>86</v>
      </c>
      <c r="G13" s="76"/>
      <c r="H13" s="79">
        <v>0.883738692362315</v>
      </c>
      <c r="I13" s="76"/>
    </row>
    <row r="14" spans="1:9" ht="12.75">
      <c r="A14" s="88" t="s">
        <v>224</v>
      </c>
      <c r="B14" s="71">
        <v>198.8082872710241</v>
      </c>
      <c r="C14" s="71">
        <v>288.5440118499563</v>
      </c>
      <c r="D14" s="72">
        <v>487.3522991209804</v>
      </c>
      <c r="F14" s="87" t="s">
        <v>78</v>
      </c>
      <c r="G14" s="76"/>
      <c r="H14" s="79">
        <v>0.9413280813764952</v>
      </c>
      <c r="I14" s="76"/>
    </row>
    <row r="15" spans="1:9" ht="12.75">
      <c r="A15" s="88" t="s">
        <v>225</v>
      </c>
      <c r="B15" s="71">
        <v>226.28</v>
      </c>
      <c r="C15" s="71">
        <v>266.3096734291561</v>
      </c>
      <c r="D15" s="72">
        <v>492.5897387181798</v>
      </c>
      <c r="F15" s="87" t="s">
        <v>73</v>
      </c>
      <c r="G15" s="76"/>
      <c r="H15" s="79">
        <v>0.9438919031715841</v>
      </c>
      <c r="I15" s="76"/>
    </row>
    <row r="16" spans="1:9" ht="12.75">
      <c r="A16" s="88" t="s">
        <v>73</v>
      </c>
      <c r="B16" s="73">
        <v>254.81917637643878</v>
      </c>
      <c r="C16" s="73">
        <v>255.65252339607048</v>
      </c>
      <c r="D16" s="74">
        <v>510.47102162707887</v>
      </c>
      <c r="F16" s="87" t="s">
        <v>87</v>
      </c>
      <c r="G16" s="76"/>
      <c r="H16" s="79">
        <v>1.0233750241859794</v>
      </c>
      <c r="I16" s="76"/>
    </row>
    <row r="17" spans="1:9" ht="12.75">
      <c r="A17" s="88" t="s">
        <v>226</v>
      </c>
      <c r="B17" s="71">
        <v>208.43</v>
      </c>
      <c r="C17" s="71">
        <v>315.25842305164815</v>
      </c>
      <c r="D17" s="72">
        <v>523.6808570233015</v>
      </c>
      <c r="F17" s="87" t="s">
        <v>88</v>
      </c>
      <c r="G17" s="76"/>
      <c r="H17" s="79">
        <v>1.043500036275168</v>
      </c>
      <c r="I17" s="76"/>
    </row>
    <row r="18" spans="1:9" ht="12.75">
      <c r="A18" s="88" t="s">
        <v>227</v>
      </c>
      <c r="B18" s="71">
        <v>240.75674800310549</v>
      </c>
      <c r="C18" s="71">
        <v>284.3344727279319</v>
      </c>
      <c r="D18" s="72">
        <v>525.0912207310373</v>
      </c>
      <c r="F18" s="87" t="s">
        <v>92</v>
      </c>
      <c r="G18" s="76"/>
      <c r="H18" s="79">
        <v>1.1569444767855848</v>
      </c>
      <c r="I18" s="76"/>
    </row>
    <row r="19" spans="1:9" ht="12.75">
      <c r="A19" s="88" t="s">
        <v>228</v>
      </c>
      <c r="B19" s="71">
        <v>298.3</v>
      </c>
      <c r="C19" s="71">
        <v>271.4506924262939</v>
      </c>
      <c r="D19" s="72">
        <v>569.7463453572757</v>
      </c>
      <c r="F19" s="87" t="s">
        <v>91</v>
      </c>
      <c r="G19" s="76"/>
      <c r="H19" s="79">
        <v>1.3487213941991607</v>
      </c>
      <c r="I19" s="76"/>
    </row>
    <row r="20" spans="1:9" ht="12.75">
      <c r="A20" s="88" t="s">
        <v>229</v>
      </c>
      <c r="B20" s="71">
        <v>300.8807875276718</v>
      </c>
      <c r="C20" s="71">
        <v>356.28639206304507</v>
      </c>
      <c r="D20" s="72">
        <v>657.167179590717</v>
      </c>
      <c r="F20" s="87" t="s">
        <v>107</v>
      </c>
      <c r="G20" s="76"/>
      <c r="H20" s="79">
        <v>1.4111400447006146</v>
      </c>
      <c r="I20" s="76"/>
    </row>
    <row r="21" spans="1:9" ht="12.75">
      <c r="A21" s="88" t="s">
        <v>230</v>
      </c>
      <c r="B21" s="71">
        <v>342.6810363563725</v>
      </c>
      <c r="C21" s="71">
        <v>341.2640980284161</v>
      </c>
      <c r="D21" s="72">
        <v>683.9451343847885</v>
      </c>
      <c r="F21" s="87" t="s">
        <v>116</v>
      </c>
      <c r="G21" s="76"/>
      <c r="H21" s="79">
        <v>1.4874576213166901</v>
      </c>
      <c r="I21" s="76"/>
    </row>
    <row r="22" spans="1:9" ht="12.75">
      <c r="A22" s="88" t="s">
        <v>231</v>
      </c>
      <c r="B22" s="71">
        <v>341.41105948760344</v>
      </c>
      <c r="C22" s="71">
        <v>476.1847758408522</v>
      </c>
      <c r="D22" s="72">
        <v>817.5958353284556</v>
      </c>
      <c r="F22" s="87" t="s">
        <v>75</v>
      </c>
      <c r="G22" s="76"/>
      <c r="H22" s="79">
        <v>1.509207615369446</v>
      </c>
      <c r="I22" s="76"/>
    </row>
    <row r="23" spans="1:9" ht="12.75">
      <c r="A23" s="88" t="s">
        <v>232</v>
      </c>
      <c r="B23" s="71">
        <v>306.14</v>
      </c>
      <c r="C23" s="72">
        <v>515.2771843642654</v>
      </c>
      <c r="D23" s="72">
        <v>821.4163650459385</v>
      </c>
      <c r="F23" s="87" t="s">
        <v>179</v>
      </c>
      <c r="G23" s="76"/>
      <c r="H23" s="79">
        <v>1.5248374538743008</v>
      </c>
      <c r="I23" s="76"/>
    </row>
  </sheetData>
  <mergeCells count="2">
    <mergeCell ref="A1:D2"/>
    <mergeCell ref="F1:I2"/>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51"/>
  </sheetPr>
  <dimension ref="A1:I23"/>
  <sheetViews>
    <sheetView workbookViewId="0" topLeftCell="A1">
      <selection activeCell="F30" sqref="F30"/>
    </sheetView>
  </sheetViews>
  <sheetFormatPr defaultColWidth="9.140625" defaultRowHeight="12.75"/>
  <cols>
    <col min="1" max="1" width="18.28125" style="0" customWidth="1"/>
    <col min="6" max="6" width="18.140625" style="0" customWidth="1"/>
    <col min="8" max="8" width="11.28125" style="0" customWidth="1"/>
  </cols>
  <sheetData>
    <row r="1" spans="1:9" ht="12.75">
      <c r="A1" s="100" t="s">
        <v>101</v>
      </c>
      <c r="B1" s="100"/>
      <c r="C1" s="100"/>
      <c r="D1" s="100"/>
      <c r="F1" s="100" t="s">
        <v>108</v>
      </c>
      <c r="G1" s="100"/>
      <c r="H1" s="100"/>
      <c r="I1" s="100"/>
    </row>
    <row r="2" spans="1:9" ht="12.75">
      <c r="A2" s="100"/>
      <c r="B2" s="100"/>
      <c r="C2" s="100"/>
      <c r="D2" s="100"/>
      <c r="F2" s="100"/>
      <c r="G2" s="100"/>
      <c r="H2" s="100"/>
      <c r="I2" s="100"/>
    </row>
    <row r="3" spans="1:9" ht="12.75">
      <c r="A3" s="82" t="s">
        <v>65</v>
      </c>
      <c r="B3" s="82" t="s">
        <v>66</v>
      </c>
      <c r="C3" s="82" t="s">
        <v>67</v>
      </c>
      <c r="D3" s="82" t="s">
        <v>0</v>
      </c>
      <c r="F3" s="85" t="s">
        <v>65</v>
      </c>
      <c r="G3" s="85" t="s">
        <v>66</v>
      </c>
      <c r="H3" s="85" t="s">
        <v>67</v>
      </c>
      <c r="I3" s="85" t="s">
        <v>0</v>
      </c>
    </row>
    <row r="4" spans="1:9" ht="12.75">
      <c r="A4" s="88" t="s">
        <v>94</v>
      </c>
      <c r="B4" s="75">
        <v>417.44349991561694</v>
      </c>
      <c r="C4" s="75">
        <v>112.20273805237066</v>
      </c>
      <c r="D4" s="72">
        <v>529.6462379679876</v>
      </c>
      <c r="F4" s="87" t="s">
        <v>104</v>
      </c>
      <c r="G4" s="78"/>
      <c r="H4" s="79">
        <v>0.2371537357907135</v>
      </c>
      <c r="I4" s="76"/>
    </row>
    <row r="5" spans="1:9" ht="12.75">
      <c r="A5" s="88" t="s">
        <v>69</v>
      </c>
      <c r="B5" s="75">
        <v>208.82991342573683</v>
      </c>
      <c r="C5" s="75">
        <v>363.084597930246</v>
      </c>
      <c r="D5" s="72">
        <v>571.9145113559828</v>
      </c>
      <c r="F5" s="87" t="s">
        <v>95</v>
      </c>
      <c r="G5" s="78"/>
      <c r="H5" s="79">
        <v>0.41429238906662896</v>
      </c>
      <c r="I5" s="76"/>
    </row>
    <row r="6" spans="1:9" ht="12.75">
      <c r="A6" s="88" t="s">
        <v>74</v>
      </c>
      <c r="B6" s="75">
        <v>439.3856121882868</v>
      </c>
      <c r="C6" s="75">
        <v>189.38928049155393</v>
      </c>
      <c r="D6" s="72">
        <v>628.7748926798407</v>
      </c>
      <c r="F6" s="87" t="s">
        <v>80</v>
      </c>
      <c r="G6" s="78"/>
      <c r="H6" s="79">
        <v>0.4180506890351469</v>
      </c>
      <c r="I6" s="76"/>
    </row>
    <row r="7" spans="1:9" ht="12.75">
      <c r="A7" s="88" t="s">
        <v>93</v>
      </c>
      <c r="B7" s="75">
        <v>228.6502110203742</v>
      </c>
      <c r="C7" s="75">
        <v>486.02060908114873</v>
      </c>
      <c r="D7" s="72">
        <v>714.6708201015228</v>
      </c>
      <c r="F7" s="87" t="s">
        <v>180</v>
      </c>
      <c r="G7" s="78"/>
      <c r="H7" s="79">
        <v>0.42667650699367765</v>
      </c>
      <c r="I7" s="76"/>
    </row>
    <row r="8" spans="1:9" ht="12.75">
      <c r="A8" s="88" t="s">
        <v>68</v>
      </c>
      <c r="B8" s="75">
        <v>170.9888326800943</v>
      </c>
      <c r="C8" s="75">
        <v>569.3929063192138</v>
      </c>
      <c r="D8" s="72">
        <v>740.3817389993081</v>
      </c>
      <c r="F8" s="87" t="s">
        <v>68</v>
      </c>
      <c r="G8" s="78"/>
      <c r="H8" s="79">
        <v>0.42691068285607753</v>
      </c>
      <c r="I8" s="76"/>
    </row>
    <row r="9" spans="1:9" ht="12.75">
      <c r="A9" s="88" t="s">
        <v>82</v>
      </c>
      <c r="B9" s="75">
        <v>236.94</v>
      </c>
      <c r="C9" s="75">
        <v>545.7102102357942</v>
      </c>
      <c r="D9" s="72">
        <v>782.6497776628564</v>
      </c>
      <c r="F9" s="87" t="s">
        <v>81</v>
      </c>
      <c r="G9" s="78"/>
      <c r="H9" s="79">
        <v>0.44948069664390006</v>
      </c>
      <c r="I9" s="76"/>
    </row>
    <row r="10" spans="1:9" ht="12.75">
      <c r="A10" s="88" t="s">
        <v>96</v>
      </c>
      <c r="B10" s="75">
        <v>216.33213034513562</v>
      </c>
      <c r="C10" s="75">
        <v>639.2671994970544</v>
      </c>
      <c r="D10" s="72">
        <v>855.59932984219</v>
      </c>
      <c r="F10" s="87" t="s">
        <v>102</v>
      </c>
      <c r="G10" s="78"/>
      <c r="H10" s="79">
        <v>0.4697650775611041</v>
      </c>
      <c r="I10" s="76"/>
    </row>
    <row r="11" spans="1:9" ht="12.75">
      <c r="A11" s="88" t="s">
        <v>174</v>
      </c>
      <c r="B11" s="75">
        <v>273.3162723271526</v>
      </c>
      <c r="C11" s="75">
        <v>636.0765416886858</v>
      </c>
      <c r="D11" s="72">
        <v>909.3928140158383</v>
      </c>
      <c r="F11" s="87" t="s">
        <v>103</v>
      </c>
      <c r="G11" s="78"/>
      <c r="H11" s="79">
        <v>0.4728555898602331</v>
      </c>
      <c r="I11" s="76"/>
    </row>
    <row r="12" spans="1:9" ht="12.75">
      <c r="A12" s="88" t="s">
        <v>97</v>
      </c>
      <c r="B12" s="75">
        <v>153.25628564860216</v>
      </c>
      <c r="C12" s="75">
        <v>765.9873740808289</v>
      </c>
      <c r="D12" s="72">
        <v>919.2436597294309</v>
      </c>
      <c r="F12" s="87" t="s">
        <v>105</v>
      </c>
      <c r="G12" s="78"/>
      <c r="H12" s="79">
        <v>0.6077588909030806</v>
      </c>
      <c r="I12" s="76"/>
    </row>
    <row r="13" spans="1:9" ht="12.75">
      <c r="A13" s="88" t="s">
        <v>98</v>
      </c>
      <c r="B13" s="75">
        <v>202.31659496059288</v>
      </c>
      <c r="C13" s="75">
        <v>721.6310711439156</v>
      </c>
      <c r="D13" s="72">
        <v>923.9476661045085</v>
      </c>
      <c r="F13" s="87" t="s">
        <v>73</v>
      </c>
      <c r="G13" s="76"/>
      <c r="H13" s="80">
        <v>0.6457318852685581</v>
      </c>
      <c r="I13" s="76"/>
    </row>
    <row r="14" spans="1:9" ht="12.75">
      <c r="A14" s="88" t="s">
        <v>73</v>
      </c>
      <c r="B14" s="75">
        <v>272.17337911816134</v>
      </c>
      <c r="C14" s="75">
        <v>741.8444326209509</v>
      </c>
      <c r="D14" s="72">
        <v>1014.0174186458131</v>
      </c>
      <c r="F14" s="87" t="s">
        <v>106</v>
      </c>
      <c r="G14" s="78"/>
      <c r="H14" s="79">
        <v>0.7120469450597161</v>
      </c>
      <c r="I14" s="76"/>
    </row>
    <row r="15" spans="1:9" ht="12.75">
      <c r="A15" s="88" t="s">
        <v>72</v>
      </c>
      <c r="B15" s="75">
        <v>234.2308006424741</v>
      </c>
      <c r="C15" s="75">
        <v>802.9569017379358</v>
      </c>
      <c r="D15" s="72">
        <v>1037.18770238041</v>
      </c>
      <c r="F15" s="87" t="s">
        <v>99</v>
      </c>
      <c r="G15" s="78"/>
      <c r="H15" s="79">
        <v>0.7208969637780667</v>
      </c>
      <c r="I15" s="76"/>
    </row>
    <row r="16" spans="1:9" ht="12.75">
      <c r="A16" s="88" t="s">
        <v>86</v>
      </c>
      <c r="B16" s="75">
        <v>322.6499623385409</v>
      </c>
      <c r="C16" s="75">
        <v>723.1786435471342</v>
      </c>
      <c r="D16" s="72">
        <v>1045.828605885675</v>
      </c>
      <c r="F16" s="87" t="s">
        <v>77</v>
      </c>
      <c r="G16" s="78"/>
      <c r="H16" s="79">
        <v>0.7262366100638012</v>
      </c>
      <c r="I16" s="76"/>
    </row>
    <row r="17" spans="1:9" ht="12.75">
      <c r="A17" s="88" t="s">
        <v>176</v>
      </c>
      <c r="B17" s="75">
        <v>149.64</v>
      </c>
      <c r="C17" s="75">
        <v>912.1120605106157</v>
      </c>
      <c r="D17" s="72">
        <v>1061.746328531332</v>
      </c>
      <c r="F17" s="87" t="s">
        <v>88</v>
      </c>
      <c r="G17" s="78"/>
      <c r="H17" s="79">
        <v>0.7380920438142975</v>
      </c>
      <c r="I17" s="76"/>
    </row>
    <row r="18" spans="1:9" ht="12.75">
      <c r="A18" s="88" t="s">
        <v>107</v>
      </c>
      <c r="B18" s="75">
        <v>299.2532324502501</v>
      </c>
      <c r="C18" s="75">
        <v>803.445944561512</v>
      </c>
      <c r="D18" s="72">
        <v>1102.699177011762</v>
      </c>
      <c r="F18" s="87" t="s">
        <v>76</v>
      </c>
      <c r="G18" s="78"/>
      <c r="H18" s="79">
        <v>0.7561728606441732</v>
      </c>
      <c r="I18" s="76"/>
    </row>
    <row r="19" spans="1:9" ht="12.75">
      <c r="A19" s="88" t="s">
        <v>177</v>
      </c>
      <c r="B19" s="75">
        <v>295.2978360419665</v>
      </c>
      <c r="C19" s="75">
        <v>822.0162293367034</v>
      </c>
      <c r="D19" s="72">
        <v>1117.31406537867</v>
      </c>
      <c r="F19" s="87" t="s">
        <v>78</v>
      </c>
      <c r="G19" s="78"/>
      <c r="H19" s="79">
        <v>0.896618837758736</v>
      </c>
      <c r="I19" s="76"/>
    </row>
    <row r="20" spans="1:9" ht="12.75">
      <c r="A20" s="88" t="s">
        <v>75</v>
      </c>
      <c r="B20" s="75">
        <v>254.38393843085095</v>
      </c>
      <c r="C20" s="75">
        <v>1136.418151951035</v>
      </c>
      <c r="D20" s="72">
        <v>1390.8020903818858</v>
      </c>
      <c r="F20" s="87" t="s">
        <v>181</v>
      </c>
      <c r="G20" s="78"/>
      <c r="H20" s="79">
        <v>0.90969593324886</v>
      </c>
      <c r="I20" s="76"/>
    </row>
    <row r="21" spans="1:9" ht="12.75">
      <c r="A21" s="88" t="s">
        <v>178</v>
      </c>
      <c r="B21" s="75">
        <v>367.7017334276828</v>
      </c>
      <c r="C21" s="75">
        <v>1084.7201136116646</v>
      </c>
      <c r="D21" s="72">
        <v>1452.4218470393475</v>
      </c>
      <c r="F21" s="87" t="s">
        <v>182</v>
      </c>
      <c r="G21" s="78"/>
      <c r="H21" s="79">
        <v>0.9312204357111049</v>
      </c>
      <c r="I21" s="76"/>
    </row>
    <row r="22" spans="1:9" ht="12.75">
      <c r="A22" s="88" t="s">
        <v>100</v>
      </c>
      <c r="B22" s="75">
        <v>223.1</v>
      </c>
      <c r="C22" s="75">
        <v>1490.5565191195005</v>
      </c>
      <c r="D22" s="72">
        <v>1713.6552148990354</v>
      </c>
      <c r="F22" s="87" t="s">
        <v>127</v>
      </c>
      <c r="G22" s="78"/>
      <c r="H22" s="79">
        <v>0.9722216847136201</v>
      </c>
      <c r="I22" s="76"/>
    </row>
    <row r="23" spans="1:9" ht="12.75">
      <c r="A23" s="88" t="s">
        <v>175</v>
      </c>
      <c r="B23" s="75">
        <v>477.5773474017087</v>
      </c>
      <c r="C23" s="75">
        <v>1290.877126901155</v>
      </c>
      <c r="D23" s="72">
        <v>1768.4544743028637</v>
      </c>
      <c r="F23" s="87" t="s">
        <v>107</v>
      </c>
      <c r="G23" s="78"/>
      <c r="H23" s="79">
        <v>0.982759246599665</v>
      </c>
      <c r="I23" s="76"/>
    </row>
  </sheetData>
  <mergeCells count="2">
    <mergeCell ref="A1:D2"/>
    <mergeCell ref="F1:I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51"/>
  </sheetPr>
  <dimension ref="A1:W23"/>
  <sheetViews>
    <sheetView workbookViewId="0" topLeftCell="K1">
      <selection activeCell="S31" sqref="S31"/>
    </sheetView>
  </sheetViews>
  <sheetFormatPr defaultColWidth="9.140625" defaultRowHeight="12.75"/>
  <cols>
    <col min="1" max="1" width="19.421875" style="0" customWidth="1"/>
    <col min="4" max="4" width="12.00390625" style="0" customWidth="1"/>
    <col min="5" max="5" width="12.28125" style="0" customWidth="1"/>
    <col min="7" max="7" width="18.00390625" style="0" customWidth="1"/>
    <col min="9" max="10" width="13.8515625" style="0" customWidth="1"/>
    <col min="11" max="11" width="12.7109375" style="0" customWidth="1"/>
    <col min="13" max="13" width="18.00390625" style="0" customWidth="1"/>
    <col min="16" max="16" width="12.28125" style="0" customWidth="1"/>
    <col min="17" max="17" width="12.57421875" style="0" customWidth="1"/>
    <col min="19" max="19" width="18.140625" style="0" customWidth="1"/>
    <col min="22" max="22" width="14.00390625" style="0" customWidth="1"/>
    <col min="23" max="23" width="12.28125" style="0" customWidth="1"/>
  </cols>
  <sheetData>
    <row r="1" spans="1:23" ht="12.75">
      <c r="A1" s="101" t="s">
        <v>117</v>
      </c>
      <c r="B1" s="101"/>
      <c r="C1" s="101"/>
      <c r="D1" s="101"/>
      <c r="E1" s="81"/>
      <c r="F1" s="52"/>
      <c r="G1" s="101" t="s">
        <v>122</v>
      </c>
      <c r="H1" s="101"/>
      <c r="I1" s="101"/>
      <c r="J1" s="69"/>
      <c r="K1" s="81"/>
      <c r="M1" s="101" t="s">
        <v>124</v>
      </c>
      <c r="N1" s="101"/>
      <c r="O1" s="101"/>
      <c r="P1" s="101"/>
      <c r="Q1" s="81"/>
      <c r="S1" s="101" t="s">
        <v>130</v>
      </c>
      <c r="T1" s="101"/>
      <c r="U1" s="101"/>
      <c r="V1" s="101"/>
      <c r="W1" s="81"/>
    </row>
    <row r="2" spans="1:23" ht="12.75">
      <c r="A2" s="101"/>
      <c r="B2" s="101"/>
      <c r="C2" s="101"/>
      <c r="D2" s="101"/>
      <c r="E2" s="81"/>
      <c r="F2" s="52"/>
      <c r="G2" s="101"/>
      <c r="H2" s="101"/>
      <c r="I2" s="101"/>
      <c r="J2" s="69"/>
      <c r="K2" s="81"/>
      <c r="M2" s="101"/>
      <c r="N2" s="101"/>
      <c r="O2" s="101"/>
      <c r="P2" s="101"/>
      <c r="Q2" s="81"/>
      <c r="S2" s="101"/>
      <c r="T2" s="101"/>
      <c r="U2" s="101"/>
      <c r="V2" s="101"/>
      <c r="W2" s="81"/>
    </row>
    <row r="3" spans="1:23" ht="12.75">
      <c r="A3" s="85" t="s">
        <v>110</v>
      </c>
      <c r="B3" s="86" t="s">
        <v>66</v>
      </c>
      <c r="C3" s="86" t="s">
        <v>186</v>
      </c>
      <c r="D3" s="86" t="s">
        <v>187</v>
      </c>
      <c r="E3" s="86" t="s">
        <v>111</v>
      </c>
      <c r="F3" s="51"/>
      <c r="G3" s="85" t="s">
        <v>110</v>
      </c>
      <c r="H3" s="86" t="s">
        <v>66</v>
      </c>
      <c r="I3" s="86" t="s">
        <v>186</v>
      </c>
      <c r="J3" s="86" t="s">
        <v>187</v>
      </c>
      <c r="K3" s="86" t="s">
        <v>111</v>
      </c>
      <c r="L3" s="51"/>
      <c r="M3" s="85" t="s">
        <v>110</v>
      </c>
      <c r="N3" s="86" t="s">
        <v>66</v>
      </c>
      <c r="O3" s="86" t="s">
        <v>186</v>
      </c>
      <c r="P3" s="86" t="s">
        <v>187</v>
      </c>
      <c r="Q3" s="86" t="s">
        <v>111</v>
      </c>
      <c r="S3" s="85" t="s">
        <v>110</v>
      </c>
      <c r="T3" s="86" t="s">
        <v>66</v>
      </c>
      <c r="U3" s="86" t="s">
        <v>186</v>
      </c>
      <c r="V3" s="86" t="s">
        <v>187</v>
      </c>
      <c r="W3" s="85" t="s">
        <v>111</v>
      </c>
    </row>
    <row r="4" spans="1:23" ht="12.75">
      <c r="A4" s="70" t="s">
        <v>118</v>
      </c>
      <c r="B4" s="83">
        <v>4.019199105155767</v>
      </c>
      <c r="C4" s="83">
        <v>0</v>
      </c>
      <c r="D4" s="83">
        <v>72.34558389280382</v>
      </c>
      <c r="E4" s="83">
        <v>76.36478299795958</v>
      </c>
      <c r="F4" s="49"/>
      <c r="G4" s="70" t="s">
        <v>118</v>
      </c>
      <c r="H4" s="83">
        <v>4.019199105155767</v>
      </c>
      <c r="I4" s="83">
        <v>71.6456</v>
      </c>
      <c r="J4" s="83">
        <v>17.05114771884265</v>
      </c>
      <c r="K4" s="76">
        <v>92.71594682399842</v>
      </c>
      <c r="L4" s="49"/>
      <c r="M4" s="76" t="s">
        <v>118</v>
      </c>
      <c r="N4" s="83">
        <v>4.019199105155767</v>
      </c>
      <c r="O4" s="83">
        <v>167.9883</v>
      </c>
      <c r="P4" s="83">
        <v>19.730613788946496</v>
      </c>
      <c r="Q4" s="83">
        <v>191.73811289410227</v>
      </c>
      <c r="S4" s="70" t="s">
        <v>118</v>
      </c>
      <c r="T4" s="83">
        <v>0</v>
      </c>
      <c r="U4" s="83">
        <v>59.0672</v>
      </c>
      <c r="V4" s="83">
        <v>12.498231221378965</v>
      </c>
      <c r="W4" s="83">
        <v>71.56543122137896</v>
      </c>
    </row>
    <row r="5" spans="1:23" ht="12.75">
      <c r="A5" s="70" t="s">
        <v>141</v>
      </c>
      <c r="B5" s="83">
        <v>3.7990297600334793</v>
      </c>
      <c r="C5" s="83">
        <v>60.9153</v>
      </c>
      <c r="D5" s="83">
        <v>34.405767887266286</v>
      </c>
      <c r="E5" s="83">
        <v>99.12009764729976</v>
      </c>
      <c r="F5" s="49"/>
      <c r="G5" s="70" t="s">
        <v>112</v>
      </c>
      <c r="H5" s="83">
        <v>49.24299500578971</v>
      </c>
      <c r="I5" s="83">
        <v>100.2306</v>
      </c>
      <c r="J5" s="83">
        <v>33.63863311491299</v>
      </c>
      <c r="K5" s="76">
        <v>183.1122281207027</v>
      </c>
      <c r="L5" s="49"/>
      <c r="M5" s="70" t="s">
        <v>112</v>
      </c>
      <c r="N5" s="83">
        <v>49.24299500578971</v>
      </c>
      <c r="O5" s="83">
        <v>217.9818</v>
      </c>
      <c r="P5" s="83">
        <v>38.24052844419286</v>
      </c>
      <c r="Q5" s="83">
        <v>305.4653234499826</v>
      </c>
      <c r="S5" s="70" t="s">
        <v>141</v>
      </c>
      <c r="T5" s="83">
        <v>4.796754747517019</v>
      </c>
      <c r="U5" s="83">
        <v>55.383</v>
      </c>
      <c r="V5" s="83">
        <v>31.28104823658362</v>
      </c>
      <c r="W5" s="83">
        <v>91.46080298410064</v>
      </c>
    </row>
    <row r="6" spans="1:23" ht="12.75">
      <c r="A6" s="70" t="s">
        <v>188</v>
      </c>
      <c r="B6" s="83">
        <v>27.098919029719557</v>
      </c>
      <c r="C6" s="83">
        <v>44.6989</v>
      </c>
      <c r="D6" s="83">
        <v>35.0273466611824</v>
      </c>
      <c r="E6" s="83">
        <v>106.82516569090197</v>
      </c>
      <c r="F6" s="49"/>
      <c r="G6" s="70" t="s">
        <v>113</v>
      </c>
      <c r="H6" s="83">
        <v>3.7990297600334793</v>
      </c>
      <c r="I6" s="83">
        <v>139.1341</v>
      </c>
      <c r="J6" s="83">
        <v>49.21700615180342</v>
      </c>
      <c r="K6" s="76">
        <v>192.15013591183688</v>
      </c>
      <c r="L6" s="49"/>
      <c r="M6" s="70" t="s">
        <v>113</v>
      </c>
      <c r="N6" s="83">
        <v>71.49083275699365</v>
      </c>
      <c r="O6" s="83">
        <v>241.2768</v>
      </c>
      <c r="P6" s="83">
        <v>19.166450505710717</v>
      </c>
      <c r="Q6" s="83">
        <v>331.93408326270435</v>
      </c>
      <c r="S6" s="70" t="s">
        <v>174</v>
      </c>
      <c r="T6" s="83">
        <v>0</v>
      </c>
      <c r="U6" s="83">
        <v>63.7951</v>
      </c>
      <c r="V6" s="83">
        <v>46.83867874156377</v>
      </c>
      <c r="W6" s="83">
        <v>110.63377874156376</v>
      </c>
    </row>
    <row r="7" spans="1:23" ht="12.75">
      <c r="A7" s="70" t="s">
        <v>125</v>
      </c>
      <c r="B7" s="83">
        <v>0</v>
      </c>
      <c r="C7" s="83">
        <v>72.7181</v>
      </c>
      <c r="D7" s="83">
        <v>44.0928240448503</v>
      </c>
      <c r="E7" s="83">
        <v>116.81092404485031</v>
      </c>
      <c r="F7" s="49"/>
      <c r="G7" s="70" t="s">
        <v>114</v>
      </c>
      <c r="H7" s="83">
        <v>192.876881426307</v>
      </c>
      <c r="I7" s="83">
        <v>0</v>
      </c>
      <c r="J7" s="83">
        <v>0</v>
      </c>
      <c r="K7" s="76">
        <v>192.876881426307</v>
      </c>
      <c r="L7" s="49"/>
      <c r="M7" s="70" t="s">
        <v>114</v>
      </c>
      <c r="N7" s="83">
        <v>350.6852389569218</v>
      </c>
      <c r="O7" s="83">
        <v>0</v>
      </c>
      <c r="P7" s="83">
        <v>0</v>
      </c>
      <c r="Q7" s="83">
        <v>350.6852389569218</v>
      </c>
      <c r="S7" s="70" t="s">
        <v>115</v>
      </c>
      <c r="T7" s="83">
        <v>7.632186018753371</v>
      </c>
      <c r="U7" s="83">
        <v>79.2434</v>
      </c>
      <c r="V7" s="83">
        <v>40.90974167878623</v>
      </c>
      <c r="W7" s="83">
        <v>127.7853276975396</v>
      </c>
    </row>
    <row r="8" spans="1:23" ht="12.75">
      <c r="A8" s="70" t="s">
        <v>114</v>
      </c>
      <c r="B8" s="83">
        <v>122.73983363492265</v>
      </c>
      <c r="C8" s="83">
        <v>0</v>
      </c>
      <c r="D8" s="83">
        <v>0</v>
      </c>
      <c r="E8" s="83">
        <v>122.73983363492265</v>
      </c>
      <c r="F8" s="49"/>
      <c r="G8" s="70" t="s">
        <v>125</v>
      </c>
      <c r="H8" s="83">
        <v>0</v>
      </c>
      <c r="I8" s="83">
        <v>158.3765</v>
      </c>
      <c r="J8" s="83">
        <v>65.55476066901392</v>
      </c>
      <c r="K8" s="76">
        <v>223.9312606690139</v>
      </c>
      <c r="L8" s="49"/>
      <c r="M8" s="70" t="s">
        <v>125</v>
      </c>
      <c r="N8" s="83">
        <v>0</v>
      </c>
      <c r="O8" s="83">
        <v>341.1185</v>
      </c>
      <c r="P8" s="83">
        <v>73.08280379862249</v>
      </c>
      <c r="Q8" s="83">
        <v>414.20130379862246</v>
      </c>
      <c r="S8" s="70" t="s">
        <v>188</v>
      </c>
      <c r="T8" s="83">
        <v>0</v>
      </c>
      <c r="U8" s="83">
        <v>86.2061</v>
      </c>
      <c r="V8" s="83">
        <v>47.525768577607096</v>
      </c>
      <c r="W8" s="83">
        <v>133.7318685776071</v>
      </c>
    </row>
    <row r="9" spans="1:23" ht="12.75">
      <c r="A9" s="70" t="s">
        <v>174</v>
      </c>
      <c r="B9" s="83">
        <v>18.917699129052295</v>
      </c>
      <c r="C9" s="83">
        <v>106.3252</v>
      </c>
      <c r="D9" s="83">
        <v>73.15358430556795</v>
      </c>
      <c r="E9" s="83">
        <v>198.39648343462022</v>
      </c>
      <c r="F9" s="49"/>
      <c r="G9" s="70" t="s">
        <v>174</v>
      </c>
      <c r="H9" s="83">
        <v>18.917699129052295</v>
      </c>
      <c r="I9" s="83">
        <v>261.5391</v>
      </c>
      <c r="J9" s="83">
        <v>108.59531451060879</v>
      </c>
      <c r="K9" s="76">
        <v>389.0521136396611</v>
      </c>
      <c r="L9" s="49"/>
      <c r="M9" s="70" t="s">
        <v>246</v>
      </c>
      <c r="N9" s="83">
        <v>507.004778013028</v>
      </c>
      <c r="O9" s="83">
        <v>0</v>
      </c>
      <c r="P9" s="83">
        <v>0</v>
      </c>
      <c r="Q9" s="83">
        <v>507.004778013028</v>
      </c>
      <c r="S9" s="70" t="s">
        <v>125</v>
      </c>
      <c r="T9" s="83">
        <v>0</v>
      </c>
      <c r="U9" s="83">
        <v>85.0549</v>
      </c>
      <c r="V9" s="83">
        <v>57.9799595075444</v>
      </c>
      <c r="W9" s="83">
        <v>143.0348595075444</v>
      </c>
    </row>
    <row r="10" spans="1:23" ht="12.75">
      <c r="A10" s="70" t="s">
        <v>233</v>
      </c>
      <c r="B10" s="83">
        <v>214.3811649472503</v>
      </c>
      <c r="C10" s="83">
        <v>0</v>
      </c>
      <c r="D10" s="83">
        <v>0</v>
      </c>
      <c r="E10" s="83">
        <v>214.3811649472503</v>
      </c>
      <c r="F10" s="49"/>
      <c r="G10" s="70" t="s">
        <v>73</v>
      </c>
      <c r="H10" s="84">
        <v>208.98444631750402</v>
      </c>
      <c r="I10" s="84">
        <v>139.87436105788706</v>
      </c>
      <c r="J10" s="84">
        <v>49.33840705405062</v>
      </c>
      <c r="K10" s="84">
        <v>398.1972144294416</v>
      </c>
      <c r="L10" s="49"/>
      <c r="M10" s="89" t="s">
        <v>95</v>
      </c>
      <c r="N10" s="83">
        <v>491.49473185107513</v>
      </c>
      <c r="O10" s="83">
        <v>81.44</v>
      </c>
      <c r="P10" s="83">
        <v>2.8911454814769124</v>
      </c>
      <c r="Q10" s="83">
        <v>575.8258773325521</v>
      </c>
      <c r="S10" s="70" t="s">
        <v>250</v>
      </c>
      <c r="T10" s="83">
        <v>0</v>
      </c>
      <c r="U10" s="83">
        <v>106.544</v>
      </c>
      <c r="V10" s="83">
        <v>69.62865618045586</v>
      </c>
      <c r="W10" s="83">
        <v>176.17265618045587</v>
      </c>
    </row>
    <row r="11" spans="1:23" ht="12.75">
      <c r="A11" s="70" t="s">
        <v>115</v>
      </c>
      <c r="B11" s="83">
        <v>216.1496291025391</v>
      </c>
      <c r="C11" s="83">
        <v>0</v>
      </c>
      <c r="D11" s="83">
        <v>3.58081509451286</v>
      </c>
      <c r="E11" s="83">
        <v>219.73044419705198</v>
      </c>
      <c r="F11" s="50"/>
      <c r="G11" s="70" t="s">
        <v>190</v>
      </c>
      <c r="H11" s="76">
        <v>405.6038224104224</v>
      </c>
      <c r="I11" s="76">
        <v>0</v>
      </c>
      <c r="J11" s="76">
        <v>0</v>
      </c>
      <c r="K11" s="76">
        <v>405.6038224104224</v>
      </c>
      <c r="L11" s="49"/>
      <c r="M11" s="70" t="s">
        <v>85</v>
      </c>
      <c r="N11" s="83">
        <v>537.122264176929</v>
      </c>
      <c r="O11" s="83">
        <v>0</v>
      </c>
      <c r="P11" s="83">
        <v>103.84363774087292</v>
      </c>
      <c r="Q11" s="83">
        <v>640.965901917802</v>
      </c>
      <c r="S11" s="70" t="s">
        <v>251</v>
      </c>
      <c r="T11" s="83">
        <v>7.940043146194457</v>
      </c>
      <c r="U11" s="83">
        <v>115.3032</v>
      </c>
      <c r="V11" s="83">
        <v>58.590122579103365</v>
      </c>
      <c r="W11" s="83">
        <v>181.83336572529782</v>
      </c>
    </row>
    <row r="12" spans="1:23" ht="12.75">
      <c r="A12" s="93" t="s">
        <v>73</v>
      </c>
      <c r="B12" s="84">
        <v>124.3377690769335</v>
      </c>
      <c r="C12" s="84">
        <v>62.46824736842107</v>
      </c>
      <c r="D12" s="84">
        <v>40.920393161592834</v>
      </c>
      <c r="E12" s="84">
        <v>227.72640960694733</v>
      </c>
      <c r="F12" s="49"/>
      <c r="G12" s="89" t="s">
        <v>71</v>
      </c>
      <c r="H12" s="76">
        <v>404.7603674067678</v>
      </c>
      <c r="I12" s="76">
        <v>0</v>
      </c>
      <c r="J12" s="76">
        <v>1.9274303209846084</v>
      </c>
      <c r="K12" s="76">
        <v>406.6877977277524</v>
      </c>
      <c r="L12" s="49"/>
      <c r="M12" s="70" t="s">
        <v>119</v>
      </c>
      <c r="N12" s="83">
        <v>389.1640963690758</v>
      </c>
      <c r="O12" s="83">
        <v>93.7575</v>
      </c>
      <c r="P12" s="83">
        <v>158.44538209312375</v>
      </c>
      <c r="Q12" s="83">
        <v>641.3669784621995</v>
      </c>
      <c r="S12" s="70" t="s">
        <v>252</v>
      </c>
      <c r="T12" s="83">
        <v>0</v>
      </c>
      <c r="U12" s="83">
        <v>130.9902</v>
      </c>
      <c r="V12" s="83">
        <v>54.26487801608788</v>
      </c>
      <c r="W12" s="83">
        <v>185.25507801608785</v>
      </c>
    </row>
    <row r="13" spans="1:23" ht="12.75">
      <c r="A13" s="70" t="s">
        <v>234</v>
      </c>
      <c r="B13" s="83">
        <v>64.02875659516202</v>
      </c>
      <c r="C13" s="83">
        <v>138.5262</v>
      </c>
      <c r="D13" s="83">
        <v>43.96641286201127</v>
      </c>
      <c r="E13" s="83">
        <v>246.5213694571733</v>
      </c>
      <c r="F13" s="49"/>
      <c r="G13" s="70" t="s">
        <v>234</v>
      </c>
      <c r="H13" s="76">
        <v>320.1437829758101</v>
      </c>
      <c r="I13" s="76">
        <v>30.8273</v>
      </c>
      <c r="J13" s="76">
        <v>65.73619010436634</v>
      </c>
      <c r="K13" s="76">
        <v>416.70727308017644</v>
      </c>
      <c r="L13" s="50"/>
      <c r="M13" s="70" t="s">
        <v>247</v>
      </c>
      <c r="N13" s="83">
        <v>524.9118386707323</v>
      </c>
      <c r="O13" s="83">
        <v>19.6412</v>
      </c>
      <c r="P13" s="83">
        <v>119.67989921692697</v>
      </c>
      <c r="Q13" s="83">
        <v>664.2329378876593</v>
      </c>
      <c r="S13" s="70" t="s">
        <v>234</v>
      </c>
      <c r="T13" s="83">
        <v>0</v>
      </c>
      <c r="U13" s="83">
        <v>173.8765</v>
      </c>
      <c r="V13" s="83">
        <v>37.099328717180136</v>
      </c>
      <c r="W13" s="83">
        <v>210.97582871718012</v>
      </c>
    </row>
    <row r="14" spans="1:23" ht="12.75">
      <c r="A14" s="89" t="s">
        <v>235</v>
      </c>
      <c r="B14" s="83">
        <v>231.291638518153</v>
      </c>
      <c r="C14" s="83">
        <v>16.1823</v>
      </c>
      <c r="D14" s="83">
        <v>1.9274303209846084</v>
      </c>
      <c r="E14" s="83">
        <v>249.4013688391376</v>
      </c>
      <c r="F14" s="49"/>
      <c r="G14" s="70" t="s">
        <v>85</v>
      </c>
      <c r="H14" s="76">
        <v>344.30914370315963</v>
      </c>
      <c r="I14" s="76">
        <v>77.7104</v>
      </c>
      <c r="J14" s="76">
        <v>2.754473149625277</v>
      </c>
      <c r="K14" s="76">
        <v>424.7740168527849</v>
      </c>
      <c r="L14" s="49"/>
      <c r="M14" s="70" t="s">
        <v>73</v>
      </c>
      <c r="N14" s="84">
        <v>335.29851477128017</v>
      </c>
      <c r="O14" s="84">
        <v>258.94682631578945</v>
      </c>
      <c r="P14" s="84">
        <v>70.43810404114143</v>
      </c>
      <c r="Q14" s="84">
        <v>664.6834451282111</v>
      </c>
      <c r="S14" s="70" t="s">
        <v>235</v>
      </c>
      <c r="T14" s="83">
        <v>0</v>
      </c>
      <c r="U14" s="83">
        <v>159.9783</v>
      </c>
      <c r="V14" s="83">
        <v>51.53948678312843</v>
      </c>
      <c r="W14" s="83">
        <v>211.51778678312843</v>
      </c>
    </row>
    <row r="15" spans="1:23" ht="12.75">
      <c r="A15" s="70" t="s">
        <v>121</v>
      </c>
      <c r="B15" s="83">
        <v>247.90258346627493</v>
      </c>
      <c r="C15" s="83">
        <v>0</v>
      </c>
      <c r="D15" s="83">
        <v>6.886182874063197</v>
      </c>
      <c r="E15" s="83">
        <v>254.78876634033813</v>
      </c>
      <c r="F15" s="49"/>
      <c r="G15" s="70" t="s">
        <v>160</v>
      </c>
      <c r="H15" s="76">
        <v>340.1009208356766</v>
      </c>
      <c r="I15" s="76">
        <v>55.6996</v>
      </c>
      <c r="J15" s="76">
        <v>29.748310015952992</v>
      </c>
      <c r="K15" s="76">
        <v>425.5488308516296</v>
      </c>
      <c r="L15" s="49"/>
      <c r="M15" s="70" t="s">
        <v>248</v>
      </c>
      <c r="N15" s="83">
        <v>614.5593395154509</v>
      </c>
      <c r="O15" s="83">
        <v>0</v>
      </c>
      <c r="P15" s="83">
        <v>60.371707370202664</v>
      </c>
      <c r="Q15" s="83">
        <v>674.9310468856536</v>
      </c>
      <c r="S15" s="70" t="s">
        <v>73</v>
      </c>
      <c r="T15" s="84">
        <v>4.699353572217497</v>
      </c>
      <c r="U15" s="84">
        <v>155.86913684210523</v>
      </c>
      <c r="V15" s="84">
        <v>55.512835284102735</v>
      </c>
      <c r="W15" s="84">
        <v>216.0813256984255</v>
      </c>
    </row>
    <row r="16" spans="1:23" ht="12.75">
      <c r="A16" s="70" t="s">
        <v>236</v>
      </c>
      <c r="B16" s="83">
        <v>0</v>
      </c>
      <c r="C16" s="83">
        <v>161.4162</v>
      </c>
      <c r="D16" s="83">
        <v>98.67815043929171</v>
      </c>
      <c r="E16" s="83">
        <v>260.0943504392917</v>
      </c>
      <c r="F16" s="49"/>
      <c r="G16" s="70" t="s">
        <v>241</v>
      </c>
      <c r="H16" s="76">
        <v>343.5786580390248</v>
      </c>
      <c r="I16" s="76">
        <v>77.2263</v>
      </c>
      <c r="J16" s="76">
        <v>21.93053562189031</v>
      </c>
      <c r="K16" s="76">
        <v>442.7354936609151</v>
      </c>
      <c r="L16" s="49"/>
      <c r="M16" s="70" t="s">
        <v>189</v>
      </c>
      <c r="N16" s="83">
        <v>677.0525607036149</v>
      </c>
      <c r="O16" s="83">
        <v>18.8453</v>
      </c>
      <c r="P16" s="83">
        <v>7.411522114211167</v>
      </c>
      <c r="Q16" s="83">
        <v>703.309382817826</v>
      </c>
      <c r="S16" s="70" t="s">
        <v>253</v>
      </c>
      <c r="T16" s="83">
        <v>0</v>
      </c>
      <c r="U16" s="83">
        <v>162.1596</v>
      </c>
      <c r="V16" s="83">
        <v>77.7091251840076</v>
      </c>
      <c r="W16" s="83">
        <v>239.86872518400762</v>
      </c>
    </row>
    <row r="17" spans="1:23" ht="12.75">
      <c r="A17" s="70" t="s">
        <v>237</v>
      </c>
      <c r="B17" s="83">
        <v>253.27764908999518</v>
      </c>
      <c r="C17" s="83">
        <v>5.9935</v>
      </c>
      <c r="D17" s="83">
        <v>6.36804354314168</v>
      </c>
      <c r="E17" s="83">
        <v>265.6391926331368</v>
      </c>
      <c r="F17" s="49"/>
      <c r="G17" s="70" t="s">
        <v>242</v>
      </c>
      <c r="H17" s="76">
        <v>71.46038831575011</v>
      </c>
      <c r="I17" s="76">
        <v>266.067060099854</v>
      </c>
      <c r="J17" s="76">
        <v>111.8593278435875</v>
      </c>
      <c r="K17" s="76">
        <v>449.3867762591916</v>
      </c>
      <c r="L17" s="49"/>
      <c r="M17" s="70" t="s">
        <v>249</v>
      </c>
      <c r="N17" s="83">
        <v>477.8245783169404</v>
      </c>
      <c r="O17" s="83">
        <v>204.8584</v>
      </c>
      <c r="P17" s="83">
        <v>44.62246502392947</v>
      </c>
      <c r="Q17" s="83">
        <v>727.3054433408699</v>
      </c>
      <c r="S17" s="70" t="s">
        <v>247</v>
      </c>
      <c r="T17" s="83">
        <v>45.01516677085371</v>
      </c>
      <c r="U17" s="83">
        <v>113.8501</v>
      </c>
      <c r="V17" s="83">
        <v>94.05844411645731</v>
      </c>
      <c r="W17" s="83">
        <v>252.92371088731102</v>
      </c>
    </row>
    <row r="18" spans="1:23" ht="12.75">
      <c r="A18" s="70" t="s">
        <v>176</v>
      </c>
      <c r="B18" s="83">
        <v>11.158560348660412</v>
      </c>
      <c r="C18" s="83">
        <v>158.6606</v>
      </c>
      <c r="D18" s="83">
        <v>99.3223297453659</v>
      </c>
      <c r="E18" s="83">
        <v>269.1414900940263</v>
      </c>
      <c r="F18" s="49"/>
      <c r="G18" s="70" t="s">
        <v>189</v>
      </c>
      <c r="H18" s="76">
        <v>416.64772966376296</v>
      </c>
      <c r="I18" s="76">
        <v>8.7496</v>
      </c>
      <c r="J18" s="76">
        <v>40.99706827140233</v>
      </c>
      <c r="K18" s="76">
        <v>466.3943979351653</v>
      </c>
      <c r="L18" s="49"/>
      <c r="M18" s="70" t="s">
        <v>193</v>
      </c>
      <c r="N18" s="83">
        <v>384.17253957097216</v>
      </c>
      <c r="O18" s="83">
        <v>392.8155</v>
      </c>
      <c r="P18" s="83">
        <v>72.99278251848472</v>
      </c>
      <c r="Q18" s="83">
        <v>849.980822089457</v>
      </c>
      <c r="S18" s="70" t="s">
        <v>126</v>
      </c>
      <c r="T18" s="83">
        <v>0</v>
      </c>
      <c r="U18" s="83">
        <v>216.5131</v>
      </c>
      <c r="V18" s="83">
        <v>46.24369351045276</v>
      </c>
      <c r="W18" s="83">
        <v>262.7567935104528</v>
      </c>
    </row>
    <row r="19" spans="1:23" ht="12.75">
      <c r="A19" s="70" t="s">
        <v>184</v>
      </c>
      <c r="B19" s="83">
        <v>167.01740321341484</v>
      </c>
      <c r="C19" s="83">
        <v>8.0168</v>
      </c>
      <c r="D19" s="83">
        <v>116.53042818490259</v>
      </c>
      <c r="E19" s="83">
        <v>291.56463139831743</v>
      </c>
      <c r="F19" s="49"/>
      <c r="G19" s="70" t="s">
        <v>123</v>
      </c>
      <c r="H19" s="76">
        <v>93.51606372184581</v>
      </c>
      <c r="I19" s="76">
        <v>391.1178</v>
      </c>
      <c r="J19" s="76">
        <v>4.8628353135359825</v>
      </c>
      <c r="K19" s="76">
        <v>489.49669903538177</v>
      </c>
      <c r="L19" s="49"/>
      <c r="M19" s="70" t="s">
        <v>123</v>
      </c>
      <c r="N19" s="83">
        <v>0</v>
      </c>
      <c r="O19" s="83">
        <v>747.6467</v>
      </c>
      <c r="P19" s="83">
        <v>178.16235474514167</v>
      </c>
      <c r="Q19" s="83">
        <v>925.8090547451417</v>
      </c>
      <c r="S19" s="70" t="s">
        <v>127</v>
      </c>
      <c r="T19" s="83">
        <v>9.304848340323659</v>
      </c>
      <c r="U19" s="83">
        <v>259.6368</v>
      </c>
      <c r="V19" s="83">
        <v>43.60912984431335</v>
      </c>
      <c r="W19" s="83">
        <v>312.550778184637</v>
      </c>
    </row>
    <row r="20" spans="1:23" ht="12.75">
      <c r="A20" s="70" t="s">
        <v>238</v>
      </c>
      <c r="B20" s="83">
        <v>43.73422719378602</v>
      </c>
      <c r="C20" s="83">
        <v>231.3431</v>
      </c>
      <c r="D20" s="83">
        <v>39.57239246290344</v>
      </c>
      <c r="E20" s="83">
        <v>314.64971965668946</v>
      </c>
      <c r="F20" s="49"/>
      <c r="G20" s="70" t="s">
        <v>243</v>
      </c>
      <c r="H20" s="76">
        <v>332.13257745841014</v>
      </c>
      <c r="I20" s="76">
        <v>154.7512</v>
      </c>
      <c r="J20" s="76">
        <v>38.047502937760235</v>
      </c>
      <c r="K20" s="76">
        <v>524.9312803961703</v>
      </c>
      <c r="L20" s="49"/>
      <c r="M20" s="70" t="s">
        <v>185</v>
      </c>
      <c r="N20" s="83">
        <v>149.4368539816121</v>
      </c>
      <c r="O20" s="83">
        <v>706.2951</v>
      </c>
      <c r="P20" s="83">
        <v>128.69807798613243</v>
      </c>
      <c r="Q20" s="83">
        <v>984.4300319677445</v>
      </c>
      <c r="S20" s="70" t="s">
        <v>194</v>
      </c>
      <c r="T20" s="83">
        <v>7.254387284765322</v>
      </c>
      <c r="U20" s="83">
        <v>221.7892</v>
      </c>
      <c r="V20" s="83">
        <v>101.20355760197566</v>
      </c>
      <c r="W20" s="83">
        <v>330.247144886741</v>
      </c>
    </row>
    <row r="21" spans="1:23" ht="12.75">
      <c r="A21" s="70" t="s">
        <v>167</v>
      </c>
      <c r="B21" s="83">
        <v>75.89509513239355</v>
      </c>
      <c r="C21" s="83">
        <v>177.4853</v>
      </c>
      <c r="D21" s="83">
        <v>66.06991615013794</v>
      </c>
      <c r="E21" s="83">
        <v>319.4503112825315</v>
      </c>
      <c r="F21" s="49"/>
      <c r="G21" s="70" t="s">
        <v>244</v>
      </c>
      <c r="H21" s="76">
        <v>11.142642288248627</v>
      </c>
      <c r="I21" s="76">
        <v>400.0463</v>
      </c>
      <c r="J21" s="76">
        <v>136.57695833310459</v>
      </c>
      <c r="K21" s="76">
        <v>547.7659006213532</v>
      </c>
      <c r="L21" s="49"/>
      <c r="M21" s="70" t="s">
        <v>100</v>
      </c>
      <c r="N21" s="83">
        <v>455.14626571313755</v>
      </c>
      <c r="O21" s="83">
        <v>482.0045</v>
      </c>
      <c r="P21" s="83">
        <v>52.33995870453545</v>
      </c>
      <c r="Q21" s="83">
        <v>989.490724417673</v>
      </c>
      <c r="S21" s="70" t="s">
        <v>128</v>
      </c>
      <c r="T21" s="83">
        <v>0</v>
      </c>
      <c r="U21" s="83">
        <v>286.9737</v>
      </c>
      <c r="V21" s="83">
        <v>53.22743914335885</v>
      </c>
      <c r="W21" s="83">
        <v>340.2011391433589</v>
      </c>
    </row>
    <row r="22" spans="1:23" ht="12.75">
      <c r="A22" s="70" t="s">
        <v>239</v>
      </c>
      <c r="B22" s="83">
        <v>324.4830579283379</v>
      </c>
      <c r="C22" s="83">
        <v>0</v>
      </c>
      <c r="D22" s="83">
        <v>25.210838829181153</v>
      </c>
      <c r="E22" s="83">
        <v>349.6938967575191</v>
      </c>
      <c r="F22" s="49"/>
      <c r="G22" s="70" t="s">
        <v>245</v>
      </c>
      <c r="H22" s="76">
        <v>149.4368539816121</v>
      </c>
      <c r="I22" s="76">
        <v>327.9227</v>
      </c>
      <c r="J22" s="76">
        <v>115.21542219710906</v>
      </c>
      <c r="K22" s="76">
        <v>592.5749761787212</v>
      </c>
      <c r="L22" s="49"/>
      <c r="M22" s="70" t="s">
        <v>244</v>
      </c>
      <c r="N22" s="83">
        <v>11.142642288248627</v>
      </c>
      <c r="O22" s="83">
        <v>878.4859</v>
      </c>
      <c r="P22" s="83">
        <v>153.29092176547752</v>
      </c>
      <c r="Q22" s="83">
        <v>1042.9194640537262</v>
      </c>
      <c r="S22" s="70" t="s">
        <v>195</v>
      </c>
      <c r="T22" s="83">
        <v>7.344331563724926</v>
      </c>
      <c r="U22" s="83">
        <v>261.9489</v>
      </c>
      <c r="V22" s="83">
        <v>78.77104829884588</v>
      </c>
      <c r="W22" s="83">
        <v>348.0642798625708</v>
      </c>
    </row>
    <row r="23" spans="1:23" ht="12.75">
      <c r="A23" s="70" t="s">
        <v>240</v>
      </c>
      <c r="B23" s="83">
        <v>336.5231662668855</v>
      </c>
      <c r="C23" s="83">
        <v>4.6152</v>
      </c>
      <c r="D23" s="83">
        <v>10.349422772096682</v>
      </c>
      <c r="E23" s="83">
        <v>351.48778903898216</v>
      </c>
      <c r="F23" s="49"/>
      <c r="G23" s="70" t="s">
        <v>192</v>
      </c>
      <c r="H23" s="76">
        <v>469.0157248057469</v>
      </c>
      <c r="I23" s="76">
        <v>136.5687</v>
      </c>
      <c r="J23" s="76">
        <v>93.71681775246067</v>
      </c>
      <c r="K23" s="76">
        <v>699.3012425582076</v>
      </c>
      <c r="L23" s="49"/>
      <c r="M23" s="70" t="s">
        <v>192</v>
      </c>
      <c r="N23" s="83">
        <v>676.2010256586445</v>
      </c>
      <c r="O23" s="83">
        <v>325.8342</v>
      </c>
      <c r="P23" s="83">
        <v>105.35372548369843</v>
      </c>
      <c r="Q23" s="83">
        <v>1107.3889511423429</v>
      </c>
      <c r="S23" s="70" t="s">
        <v>129</v>
      </c>
      <c r="T23" s="83">
        <v>0</v>
      </c>
      <c r="U23" s="83">
        <v>323.2003</v>
      </c>
      <c r="V23" s="83">
        <v>51.76553245912077</v>
      </c>
      <c r="W23" s="83">
        <v>374.9658324591208</v>
      </c>
    </row>
  </sheetData>
  <mergeCells count="4">
    <mergeCell ref="A1:D2"/>
    <mergeCell ref="G1:I2"/>
    <mergeCell ref="M1:P2"/>
    <mergeCell ref="S1:V2"/>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51"/>
  </sheetPr>
  <dimension ref="A1:G24"/>
  <sheetViews>
    <sheetView workbookViewId="0" topLeftCell="A1">
      <selection activeCell="H29" sqref="H29"/>
    </sheetView>
  </sheetViews>
  <sheetFormatPr defaultColWidth="9.140625" defaultRowHeight="12.75"/>
  <cols>
    <col min="1" max="1" width="20.28125" style="0" customWidth="1"/>
    <col min="2" max="2" width="12.140625" style="0" customWidth="1"/>
    <col min="3" max="3" width="18.00390625" style="0" customWidth="1"/>
    <col min="5" max="5" width="18.57421875" style="0" customWidth="1"/>
    <col min="6" max="6" width="13.140625" style="0" customWidth="1"/>
    <col min="7" max="7" width="17.8515625" style="0" customWidth="1"/>
  </cols>
  <sheetData>
    <row r="1" spans="1:7" ht="12.75">
      <c r="A1" s="101" t="s">
        <v>132</v>
      </c>
      <c r="B1" s="101"/>
      <c r="C1" s="101"/>
      <c r="E1" s="101" t="s">
        <v>133</v>
      </c>
      <c r="F1" s="101"/>
      <c r="G1" s="101"/>
    </row>
    <row r="2" spans="1:7" ht="12.75">
      <c r="A2" s="101"/>
      <c r="B2" s="101"/>
      <c r="C2" s="101"/>
      <c r="E2" s="101"/>
      <c r="F2" s="101"/>
      <c r="G2" s="101"/>
    </row>
    <row r="3" spans="1:7" ht="12.75">
      <c r="A3" s="101"/>
      <c r="B3" s="101"/>
      <c r="C3" s="101"/>
      <c r="E3" s="101"/>
      <c r="F3" s="101"/>
      <c r="G3" s="101"/>
    </row>
    <row r="4" spans="1:7" ht="12.75">
      <c r="A4" s="85" t="s">
        <v>158</v>
      </c>
      <c r="B4" s="85" t="s">
        <v>159</v>
      </c>
      <c r="C4" s="85" t="s">
        <v>137</v>
      </c>
      <c r="E4" s="85" t="s">
        <v>158</v>
      </c>
      <c r="F4" s="85" t="s">
        <v>159</v>
      </c>
      <c r="G4" s="85" t="s">
        <v>137</v>
      </c>
    </row>
    <row r="5" spans="1:7" ht="12.75">
      <c r="A5" s="70" t="s">
        <v>196</v>
      </c>
      <c r="B5" s="76" t="s">
        <v>254</v>
      </c>
      <c r="C5" s="90">
        <v>2.2039681996924747</v>
      </c>
      <c r="E5" s="70" t="s">
        <v>118</v>
      </c>
      <c r="F5" s="76" t="s">
        <v>140</v>
      </c>
      <c r="G5" s="90">
        <v>13.014600950365981</v>
      </c>
    </row>
    <row r="6" spans="1:7" ht="12.75">
      <c r="A6" s="70" t="s">
        <v>138</v>
      </c>
      <c r="B6" s="76" t="s">
        <v>197</v>
      </c>
      <c r="C6" s="90">
        <v>2.333356716477833</v>
      </c>
      <c r="E6" s="70" t="s">
        <v>112</v>
      </c>
      <c r="F6" s="76" t="s">
        <v>143</v>
      </c>
      <c r="G6" s="90">
        <v>18.506936392563826</v>
      </c>
    </row>
    <row r="7" spans="1:7" ht="12.75">
      <c r="A7" s="70" t="s">
        <v>149</v>
      </c>
      <c r="B7" s="76" t="s">
        <v>139</v>
      </c>
      <c r="C7" s="90">
        <v>4.303780394848053</v>
      </c>
      <c r="E7" s="70" t="s">
        <v>95</v>
      </c>
      <c r="F7" s="76" t="s">
        <v>147</v>
      </c>
      <c r="G7" s="90">
        <v>19.0890456159638</v>
      </c>
    </row>
    <row r="8" spans="1:7" ht="12.75">
      <c r="A8" s="70" t="s">
        <v>188</v>
      </c>
      <c r="B8" s="76" t="s">
        <v>198</v>
      </c>
      <c r="C8" s="90">
        <v>5.530377314411476</v>
      </c>
      <c r="E8" s="70" t="s">
        <v>150</v>
      </c>
      <c r="F8" s="76" t="s">
        <v>151</v>
      </c>
      <c r="G8" s="90">
        <v>22.835793724562485</v>
      </c>
    </row>
    <row r="9" spans="1:7" ht="12.75">
      <c r="A9" s="70" t="s">
        <v>141</v>
      </c>
      <c r="B9" s="76" t="s">
        <v>142</v>
      </c>
      <c r="C9" s="90">
        <v>5.7217467286955905</v>
      </c>
      <c r="E9" s="70" t="s">
        <v>70</v>
      </c>
      <c r="F9" s="76" t="s">
        <v>144</v>
      </c>
      <c r="G9" s="90">
        <v>23.125887348015365</v>
      </c>
    </row>
    <row r="10" spans="1:7" ht="12.75">
      <c r="A10" s="70" t="s">
        <v>102</v>
      </c>
      <c r="B10" s="76" t="s">
        <v>140</v>
      </c>
      <c r="C10" s="90">
        <v>6.846237398731908</v>
      </c>
      <c r="E10" s="70" t="s">
        <v>113</v>
      </c>
      <c r="F10" s="76" t="s">
        <v>199</v>
      </c>
      <c r="G10" s="90">
        <v>23.611408753147447</v>
      </c>
    </row>
    <row r="11" spans="1:7" ht="12.75">
      <c r="A11" s="70" t="s">
        <v>200</v>
      </c>
      <c r="B11" s="76" t="s">
        <v>145</v>
      </c>
      <c r="C11" s="90">
        <v>7.810054385458642</v>
      </c>
      <c r="E11" s="70" t="s">
        <v>148</v>
      </c>
      <c r="F11" s="76" t="s">
        <v>146</v>
      </c>
      <c r="G11" s="90">
        <v>23.69612533440676</v>
      </c>
    </row>
    <row r="12" spans="1:7" ht="12.75">
      <c r="A12" s="70" t="s">
        <v>183</v>
      </c>
      <c r="B12" s="76" t="s">
        <v>198</v>
      </c>
      <c r="C12" s="90">
        <v>8.08389340905495</v>
      </c>
      <c r="E12" s="70" t="s">
        <v>96</v>
      </c>
      <c r="F12" s="76" t="s">
        <v>201</v>
      </c>
      <c r="G12" s="90">
        <v>26.266026974310616</v>
      </c>
    </row>
    <row r="13" spans="1:7" ht="12.75">
      <c r="A13" s="70" t="s">
        <v>105</v>
      </c>
      <c r="B13" s="76" t="s">
        <v>202</v>
      </c>
      <c r="C13" s="90">
        <v>8.888720036472124</v>
      </c>
      <c r="E13" s="70" t="s">
        <v>203</v>
      </c>
      <c r="F13" s="76" t="s">
        <v>139</v>
      </c>
      <c r="G13" s="90">
        <v>29.917514577764166</v>
      </c>
    </row>
    <row r="14" spans="1:7" ht="12.75">
      <c r="A14" s="70" t="s">
        <v>204</v>
      </c>
      <c r="B14" s="76" t="s">
        <v>205</v>
      </c>
      <c r="C14" s="90">
        <v>11.595084493941782</v>
      </c>
      <c r="E14" s="70" t="s">
        <v>206</v>
      </c>
      <c r="F14" s="76" t="s">
        <v>147</v>
      </c>
      <c r="G14" s="90">
        <v>31.491397961936322</v>
      </c>
    </row>
    <row r="15" spans="1:7" ht="12.75">
      <c r="A15" s="70" t="s">
        <v>120</v>
      </c>
      <c r="B15" s="76" t="s">
        <v>207</v>
      </c>
      <c r="C15" s="90">
        <v>11.663847339133477</v>
      </c>
      <c r="E15" s="70" t="s">
        <v>73</v>
      </c>
      <c r="F15" s="76"/>
      <c r="G15" s="90">
        <v>31.608888306220777</v>
      </c>
    </row>
    <row r="16" spans="1:7" ht="12.75">
      <c r="A16" s="70" t="s">
        <v>73</v>
      </c>
      <c r="B16" s="76"/>
      <c r="C16" s="90">
        <v>16.907188704349988</v>
      </c>
      <c r="E16" s="70" t="s">
        <v>208</v>
      </c>
      <c r="F16" s="76" t="s">
        <v>202</v>
      </c>
      <c r="G16" s="90">
        <v>35.17827958684734</v>
      </c>
    </row>
    <row r="17" spans="1:7" ht="12.75">
      <c r="A17" s="70" t="s">
        <v>209</v>
      </c>
      <c r="B17" s="76" t="s">
        <v>152</v>
      </c>
      <c r="C17" s="90">
        <v>26.736723113421537</v>
      </c>
      <c r="E17" s="70" t="s">
        <v>153</v>
      </c>
      <c r="F17" s="76" t="s">
        <v>147</v>
      </c>
      <c r="G17" s="90">
        <v>35.64981276905781</v>
      </c>
    </row>
    <row r="18" spans="1:7" ht="12.75">
      <c r="A18" s="70" t="s">
        <v>210</v>
      </c>
      <c r="B18" s="76" t="s">
        <v>154</v>
      </c>
      <c r="C18" s="90">
        <v>27.141017214768222</v>
      </c>
      <c r="E18" s="70" t="s">
        <v>89</v>
      </c>
      <c r="F18" s="76" t="s">
        <v>140</v>
      </c>
      <c r="G18" s="90">
        <v>53.8156519156001</v>
      </c>
    </row>
    <row r="19" spans="1:7" ht="12.75">
      <c r="A19" s="70" t="s">
        <v>156</v>
      </c>
      <c r="B19" s="76" t="s">
        <v>139</v>
      </c>
      <c r="C19" s="90">
        <v>29.489288612085318</v>
      </c>
      <c r="E19" s="70" t="s">
        <v>127</v>
      </c>
      <c r="F19" s="76" t="s">
        <v>144</v>
      </c>
      <c r="G19" s="90">
        <v>57.300401839794354</v>
      </c>
    </row>
    <row r="20" spans="1:7" ht="12.75">
      <c r="A20" s="70" t="s">
        <v>90</v>
      </c>
      <c r="B20" s="76" t="s">
        <v>155</v>
      </c>
      <c r="C20" s="90">
        <v>95.25973520805647</v>
      </c>
      <c r="E20" s="70" t="s">
        <v>191</v>
      </c>
      <c r="F20" s="76" t="s">
        <v>155</v>
      </c>
      <c r="G20" s="90">
        <v>60.634440848975366</v>
      </c>
    </row>
    <row r="22" spans="1:5" ht="12.75">
      <c r="A22" t="s">
        <v>157</v>
      </c>
      <c r="E22" t="s">
        <v>157</v>
      </c>
    </row>
    <row r="23" spans="1:5" ht="12.75">
      <c r="A23" t="s">
        <v>134</v>
      </c>
      <c r="E23" t="s">
        <v>135</v>
      </c>
    </row>
    <row r="24" spans="1:5" ht="12.75">
      <c r="A24" t="s">
        <v>136</v>
      </c>
      <c r="E24" t="s">
        <v>136</v>
      </c>
    </row>
  </sheetData>
  <mergeCells count="2">
    <mergeCell ref="A1:C3"/>
    <mergeCell ref="E1:G3"/>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57"/>
  </sheetPr>
  <dimension ref="A1:I12"/>
  <sheetViews>
    <sheetView workbookViewId="0" topLeftCell="A1">
      <selection activeCell="E15" sqref="E15"/>
    </sheetView>
  </sheetViews>
  <sheetFormatPr defaultColWidth="9.140625" defaultRowHeight="12.75"/>
  <cols>
    <col min="1" max="1" width="24.57421875" style="0" bestFit="1" customWidth="1"/>
  </cols>
  <sheetData>
    <row r="1" ht="12.75">
      <c r="A1" s="14" t="s">
        <v>172</v>
      </c>
    </row>
    <row r="3" spans="2:8" ht="12.75">
      <c r="B3" s="4" t="s">
        <v>2</v>
      </c>
      <c r="C3" s="4" t="s">
        <v>38</v>
      </c>
      <c r="D3" s="4" t="s">
        <v>41</v>
      </c>
      <c r="E3" s="4" t="s">
        <v>161</v>
      </c>
      <c r="F3" s="4" t="s">
        <v>173</v>
      </c>
      <c r="G3" s="4" t="s">
        <v>211</v>
      </c>
      <c r="H3" s="4"/>
    </row>
    <row r="4" spans="4:8" ht="12.75">
      <c r="D4" s="52"/>
      <c r="E4" s="52"/>
      <c r="F4" s="52"/>
      <c r="G4" s="52"/>
      <c r="H4" s="52"/>
    </row>
    <row r="5" spans="1:9" ht="12.75">
      <c r="A5" s="10" t="s">
        <v>5</v>
      </c>
      <c r="B5" s="8">
        <v>389000</v>
      </c>
      <c r="C5" s="8">
        <v>380000</v>
      </c>
      <c r="D5" s="8">
        <v>366000</v>
      </c>
      <c r="E5" s="7">
        <v>355000</v>
      </c>
      <c r="F5" s="7">
        <v>336000</v>
      </c>
      <c r="G5" s="7">
        <v>319000</v>
      </c>
      <c r="H5" s="7"/>
      <c r="I5" s="25" t="s">
        <v>30</v>
      </c>
    </row>
    <row r="6" spans="1:9" ht="12.75">
      <c r="A6" s="10" t="s">
        <v>7</v>
      </c>
      <c r="B6" s="7">
        <v>163000</v>
      </c>
      <c r="C6" s="7">
        <v>174000</v>
      </c>
      <c r="D6" s="7">
        <v>191000</v>
      </c>
      <c r="E6" s="7">
        <v>214000</v>
      </c>
      <c r="F6" s="7">
        <v>234000</v>
      </c>
      <c r="G6" s="7">
        <v>251000</v>
      </c>
      <c r="H6" s="7"/>
      <c r="I6" s="25" t="s">
        <v>30</v>
      </c>
    </row>
    <row r="7" spans="1:9" ht="12.75">
      <c r="A7" s="10" t="s">
        <v>6</v>
      </c>
      <c r="B7" s="7">
        <v>355000</v>
      </c>
      <c r="C7" s="7">
        <v>363000</v>
      </c>
      <c r="D7" s="7">
        <v>372000</v>
      </c>
      <c r="E7" s="7">
        <v>393000</v>
      </c>
      <c r="F7" s="7">
        <v>407000</v>
      </c>
      <c r="G7" s="7">
        <v>427000</v>
      </c>
      <c r="H7" s="7"/>
      <c r="I7" s="25" t="s">
        <v>30</v>
      </c>
    </row>
    <row r="8" spans="1:8" s="10" customFormat="1" ht="13.5" thickBot="1">
      <c r="A8" s="10" t="s">
        <v>28</v>
      </c>
      <c r="B8" s="47">
        <f aca="true" t="shared" si="0" ref="B8:G8">SUM(B5:B7)</f>
        <v>907000</v>
      </c>
      <c r="C8" s="47">
        <f t="shared" si="0"/>
        <v>917000</v>
      </c>
      <c r="D8" s="54">
        <f t="shared" si="0"/>
        <v>929000</v>
      </c>
      <c r="E8" s="54">
        <f t="shared" si="0"/>
        <v>962000</v>
      </c>
      <c r="F8" s="54">
        <f t="shared" si="0"/>
        <v>977000</v>
      </c>
      <c r="G8" s="54">
        <f t="shared" si="0"/>
        <v>997000</v>
      </c>
      <c r="H8" s="33"/>
    </row>
    <row r="9" spans="2:8" s="10" customFormat="1" ht="13.5" thickTop="1">
      <c r="B9" s="5"/>
      <c r="D9" s="32"/>
      <c r="E9" s="32"/>
      <c r="F9" s="32"/>
      <c r="G9" s="32"/>
      <c r="H9" s="32"/>
    </row>
    <row r="10" spans="1:8" ht="12.75">
      <c r="A10" t="s">
        <v>8</v>
      </c>
      <c r="B10" s="53">
        <v>0.5711</v>
      </c>
      <c r="C10" s="53">
        <v>0.5858872132505627</v>
      </c>
      <c r="D10" s="55">
        <v>0.6061790353542744</v>
      </c>
      <c r="E10" s="55">
        <v>0.63</v>
      </c>
      <c r="F10" s="55">
        <v>0.66</v>
      </c>
      <c r="G10" s="55">
        <v>0.68</v>
      </c>
      <c r="H10" s="55"/>
    </row>
    <row r="12" ht="12.75">
      <c r="B12" s="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4"/>
  </sheetPr>
  <dimension ref="A1:L11"/>
  <sheetViews>
    <sheetView workbookViewId="0" topLeftCell="A1">
      <selection activeCell="F14" sqref="F14"/>
    </sheetView>
  </sheetViews>
  <sheetFormatPr defaultColWidth="9.140625" defaultRowHeight="12.75"/>
  <cols>
    <col min="1" max="1" width="13.8515625" style="0" customWidth="1"/>
    <col min="2" max="11" width="11.421875" style="0" customWidth="1"/>
    <col min="12" max="12" width="11.00390625" style="0" customWidth="1"/>
  </cols>
  <sheetData>
    <row r="1" ht="12.75">
      <c r="A1" s="48" t="s">
        <v>42</v>
      </c>
    </row>
    <row r="3" spans="1:12" ht="12.75">
      <c r="A3" s="1"/>
      <c r="B3" s="4" t="s">
        <v>39</v>
      </c>
      <c r="C3" s="4" t="s">
        <v>38</v>
      </c>
      <c r="D3" s="4" t="s">
        <v>41</v>
      </c>
      <c r="E3" s="4" t="s">
        <v>161</v>
      </c>
      <c r="F3" s="4" t="s">
        <v>173</v>
      </c>
      <c r="G3" s="4" t="s">
        <v>211</v>
      </c>
      <c r="H3" s="4"/>
      <c r="L3" s="4"/>
    </row>
    <row r="4" spans="1:12" ht="12.75">
      <c r="A4" s="1"/>
      <c r="D4" s="52"/>
      <c r="E4" s="52"/>
      <c r="F4" s="52"/>
      <c r="G4" s="52"/>
      <c r="H4" s="52"/>
      <c r="L4" s="4"/>
    </row>
    <row r="5" spans="1:12" s="1" customFormat="1" ht="12.75">
      <c r="A5" s="3" t="s">
        <v>0</v>
      </c>
      <c r="B5" s="31">
        <v>994782</v>
      </c>
      <c r="C5" s="31">
        <v>953229</v>
      </c>
      <c r="D5" s="31">
        <v>977812</v>
      </c>
      <c r="E5" s="31">
        <v>992539</v>
      </c>
      <c r="F5" s="31">
        <v>1025233</v>
      </c>
      <c r="G5" s="31">
        <v>1057688</v>
      </c>
      <c r="H5" s="31"/>
      <c r="I5" s="25" t="s">
        <v>30</v>
      </c>
      <c r="L5" s="2"/>
    </row>
    <row r="6" spans="1:12" s="1" customFormat="1" ht="12.75">
      <c r="A6" s="3" t="s">
        <v>1</v>
      </c>
      <c r="B6" s="31">
        <v>3979126</v>
      </c>
      <c r="C6" s="31">
        <v>3813196</v>
      </c>
      <c r="D6" s="31">
        <v>3911248</v>
      </c>
      <c r="E6" s="31">
        <v>3970156</v>
      </c>
      <c r="F6" s="31">
        <v>4100932</v>
      </c>
      <c r="G6" s="31">
        <v>4230752</v>
      </c>
      <c r="H6" s="31"/>
      <c r="I6" s="25" t="s">
        <v>30</v>
      </c>
      <c r="L6" s="2"/>
    </row>
    <row r="7" spans="2:3" ht="12.75">
      <c r="B7" s="17"/>
      <c r="C7" s="17"/>
    </row>
    <row r="8" spans="1:2" ht="12.75">
      <c r="A8" s="1"/>
      <c r="B8" s="30"/>
    </row>
    <row r="9" spans="1:2" ht="12.75">
      <c r="A9" s="34"/>
      <c r="B9" s="17"/>
    </row>
    <row r="10" spans="1:8" ht="12.75">
      <c r="A10" s="3"/>
      <c r="B10" s="18"/>
      <c r="C10" s="18"/>
      <c r="D10" s="18"/>
      <c r="E10" s="18"/>
      <c r="F10" s="18"/>
      <c r="G10" s="18"/>
      <c r="H10" s="18"/>
    </row>
    <row r="11" spans="1:2" ht="12.75">
      <c r="A11" s="3"/>
      <c r="B11" s="18"/>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54"/>
  </sheetPr>
  <dimension ref="A1:S8"/>
  <sheetViews>
    <sheetView workbookViewId="0" topLeftCell="A1">
      <selection activeCell="J10" sqref="J10"/>
    </sheetView>
  </sheetViews>
  <sheetFormatPr defaultColWidth="9.140625" defaultRowHeight="12.75"/>
  <cols>
    <col min="1" max="1" width="9.57421875" style="0" customWidth="1"/>
    <col min="2" max="3" width="10.7109375" style="0" customWidth="1"/>
    <col min="4" max="5" width="10.8515625" style="0" customWidth="1"/>
    <col min="6" max="8" width="11.421875" style="0" customWidth="1"/>
  </cols>
  <sheetData>
    <row r="1" ht="12.75">
      <c r="A1" s="14" t="s">
        <v>15</v>
      </c>
    </row>
    <row r="3" spans="2:15" ht="12.75">
      <c r="B3" s="4" t="s">
        <v>2</v>
      </c>
      <c r="C3" s="3" t="s">
        <v>38</v>
      </c>
      <c r="D3" s="4" t="s">
        <v>41</v>
      </c>
      <c r="E3" s="4" t="s">
        <v>161</v>
      </c>
      <c r="F3" s="4" t="s">
        <v>173</v>
      </c>
      <c r="G3" s="4" t="s">
        <v>211</v>
      </c>
      <c r="H3" s="4"/>
      <c r="O3" s="4"/>
    </row>
    <row r="4" spans="4:8" ht="12.75">
      <c r="D4" s="52"/>
      <c r="E4" s="52"/>
      <c r="F4" s="52"/>
      <c r="G4" s="52"/>
      <c r="H4" s="52"/>
    </row>
    <row r="5" spans="1:19" s="1" customFormat="1" ht="12.75">
      <c r="A5" s="3" t="s">
        <v>0</v>
      </c>
      <c r="B5" s="5">
        <v>5900000</v>
      </c>
      <c r="C5" s="2">
        <v>5878000</v>
      </c>
      <c r="D5" s="61">
        <v>6070000</v>
      </c>
      <c r="E5" s="61">
        <v>6246000</v>
      </c>
      <c r="F5" s="61">
        <v>6322000</v>
      </c>
      <c r="G5" s="61">
        <v>6411382</v>
      </c>
      <c r="H5" s="61"/>
      <c r="I5" s="25" t="s">
        <v>30</v>
      </c>
      <c r="J5" s="25"/>
      <c r="S5" s="5"/>
    </row>
    <row r="6" spans="1:19" s="1" customFormat="1" ht="12.75">
      <c r="A6" s="3"/>
      <c r="B6" s="5"/>
      <c r="S6" s="5"/>
    </row>
    <row r="8" spans="1:5" ht="12.75">
      <c r="A8" s="34" t="s">
        <v>31</v>
      </c>
      <c r="D8" s="2"/>
      <c r="E8" s="2"/>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0"/>
  </sheetPr>
  <dimension ref="A1:I7"/>
  <sheetViews>
    <sheetView workbookViewId="0" topLeftCell="A1">
      <selection activeCell="G7" sqref="G7"/>
    </sheetView>
  </sheetViews>
  <sheetFormatPr defaultColWidth="9.140625" defaultRowHeight="12.75"/>
  <cols>
    <col min="1" max="1" width="19.28125" style="0" customWidth="1"/>
    <col min="2" max="16384" width="10.8515625" style="0" customWidth="1"/>
  </cols>
  <sheetData>
    <row r="1" ht="12.75">
      <c r="A1" s="14" t="s">
        <v>26</v>
      </c>
    </row>
    <row r="3" spans="2:9" ht="12.75">
      <c r="B3" s="4" t="s">
        <v>2</v>
      </c>
      <c r="C3" s="4" t="s">
        <v>38</v>
      </c>
      <c r="D3" s="4" t="s">
        <v>41</v>
      </c>
      <c r="E3" s="4" t="s">
        <v>161</v>
      </c>
      <c r="F3" s="4" t="s">
        <v>173</v>
      </c>
      <c r="G3" s="4" t="s">
        <v>211</v>
      </c>
      <c r="H3" s="4"/>
      <c r="I3" s="4"/>
    </row>
    <row r="4" spans="4:8" ht="12.75">
      <c r="D4" s="52"/>
      <c r="E4" s="52"/>
      <c r="F4" s="52"/>
      <c r="G4" s="52"/>
      <c r="H4" s="52"/>
    </row>
    <row r="5" spans="1:9" ht="12.75">
      <c r="A5" s="10" t="s">
        <v>32</v>
      </c>
      <c r="B5" s="7">
        <v>1628000</v>
      </c>
      <c r="C5" s="7">
        <v>1611000</v>
      </c>
      <c r="D5" s="8">
        <v>1581000</v>
      </c>
      <c r="E5" s="8">
        <v>1578000</v>
      </c>
      <c r="F5" s="8">
        <v>1598000</v>
      </c>
      <c r="G5" s="91">
        <v>1576842</v>
      </c>
      <c r="H5" s="8"/>
      <c r="I5" s="25" t="s">
        <v>30</v>
      </c>
    </row>
    <row r="6" spans="1:9" ht="12.75">
      <c r="A6" s="10" t="s">
        <v>33</v>
      </c>
      <c r="B6" s="7">
        <v>411000</v>
      </c>
      <c r="C6" s="7">
        <v>435000</v>
      </c>
      <c r="D6" s="8">
        <v>442000</v>
      </c>
      <c r="E6" s="8">
        <v>455000</v>
      </c>
      <c r="F6" s="8">
        <v>454000</v>
      </c>
      <c r="G6" s="91">
        <v>462601</v>
      </c>
      <c r="H6" s="8"/>
      <c r="I6" s="25" t="s">
        <v>30</v>
      </c>
    </row>
    <row r="7" spans="1:8" ht="13.5" thickBot="1">
      <c r="A7" s="10" t="s">
        <v>15</v>
      </c>
      <c r="B7" s="46">
        <f aca="true" t="shared" si="0" ref="B7:G7">SUM(B5+B6)</f>
        <v>2039000</v>
      </c>
      <c r="C7" s="46">
        <f t="shared" si="0"/>
        <v>2046000</v>
      </c>
      <c r="D7" s="59">
        <f t="shared" si="0"/>
        <v>2023000</v>
      </c>
      <c r="E7" s="59">
        <f t="shared" si="0"/>
        <v>2033000</v>
      </c>
      <c r="F7" s="59">
        <f t="shared" si="0"/>
        <v>2052000</v>
      </c>
      <c r="G7" s="59">
        <f t="shared" si="0"/>
        <v>2039443</v>
      </c>
      <c r="H7" s="61"/>
    </row>
    <row r="8" ht="13.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O8"/>
  <sheetViews>
    <sheetView workbookViewId="0" topLeftCell="A1">
      <selection activeCell="I12" sqref="I12"/>
    </sheetView>
  </sheetViews>
  <sheetFormatPr defaultColWidth="9.140625" defaultRowHeight="12.75"/>
  <cols>
    <col min="1" max="1" width="18.28125" style="0" customWidth="1"/>
    <col min="9" max="9" width="10.421875" style="0" customWidth="1"/>
    <col min="10" max="10" width="13.00390625" style="0" customWidth="1"/>
  </cols>
  <sheetData>
    <row r="1" ht="12.75">
      <c r="A1" s="14" t="s">
        <v>61</v>
      </c>
    </row>
    <row r="3" spans="2:8" ht="12.75">
      <c r="B3" s="4" t="s">
        <v>2</v>
      </c>
      <c r="C3" s="3" t="s">
        <v>38</v>
      </c>
      <c r="D3" s="4" t="s">
        <v>41</v>
      </c>
      <c r="E3" s="4" t="s">
        <v>161</v>
      </c>
      <c r="F3" s="4" t="s">
        <v>173</v>
      </c>
      <c r="G3" s="4" t="s">
        <v>211</v>
      </c>
      <c r="H3" s="4"/>
    </row>
    <row r="4" spans="4:8" ht="12.75">
      <c r="D4" s="52"/>
      <c r="E4" s="52"/>
      <c r="F4" s="52"/>
      <c r="G4" s="52"/>
      <c r="H4" s="52"/>
    </row>
    <row r="5" spans="1:15" ht="12.75">
      <c r="A5" s="3" t="s">
        <v>43</v>
      </c>
      <c r="B5" s="5">
        <v>240000</v>
      </c>
      <c r="C5" s="33">
        <v>227000</v>
      </c>
      <c r="D5" s="8">
        <v>216000</v>
      </c>
      <c r="E5" s="8">
        <v>207000</v>
      </c>
      <c r="F5" s="8">
        <v>178000</v>
      </c>
      <c r="G5" s="8">
        <v>156000</v>
      </c>
      <c r="H5" s="8"/>
      <c r="I5" s="25" t="s">
        <v>30</v>
      </c>
      <c r="L5" s="7"/>
      <c r="M5" s="7"/>
      <c r="N5" s="7"/>
      <c r="O5" s="7"/>
    </row>
    <row r="6" spans="1:15" ht="12.75">
      <c r="A6" s="10" t="s">
        <v>44</v>
      </c>
      <c r="B6" s="7">
        <v>110000</v>
      </c>
      <c r="C6" s="7">
        <v>146000</v>
      </c>
      <c r="D6" s="8">
        <v>162000</v>
      </c>
      <c r="E6" s="8">
        <v>183000</v>
      </c>
      <c r="F6" s="8">
        <v>210000</v>
      </c>
      <c r="G6" s="8">
        <v>241000</v>
      </c>
      <c r="H6" s="8"/>
      <c r="I6" s="25" t="s">
        <v>30</v>
      </c>
      <c r="L6" s="7"/>
      <c r="M6" s="7"/>
      <c r="N6" s="7"/>
      <c r="O6" s="7"/>
    </row>
    <row r="7" spans="1:15" ht="13.5" thickBot="1">
      <c r="A7" s="10" t="s">
        <v>0</v>
      </c>
      <c r="B7" s="46">
        <v>350000</v>
      </c>
      <c r="C7" s="46">
        <v>374000</v>
      </c>
      <c r="D7" s="59">
        <f>SUM(D5:D6)</f>
        <v>378000</v>
      </c>
      <c r="E7" s="59">
        <v>390000</v>
      </c>
      <c r="F7" s="59">
        <v>388000</v>
      </c>
      <c r="G7" s="59">
        <v>397000</v>
      </c>
      <c r="H7" s="61"/>
      <c r="I7" s="25" t="s">
        <v>30</v>
      </c>
      <c r="L7" s="7"/>
      <c r="M7" s="7"/>
      <c r="N7" s="7"/>
      <c r="O7" s="7"/>
    </row>
    <row r="8" spans="1:8" ht="13.5" thickTop="1">
      <c r="A8" s="10" t="s">
        <v>162</v>
      </c>
      <c r="B8" s="38"/>
      <c r="C8" s="38">
        <f>((C7-B7)/B7)</f>
        <v>0.06857142857142857</v>
      </c>
      <c r="D8" s="60">
        <f>((D7-C7)/C7)</f>
        <v>0.0106951871657754</v>
      </c>
      <c r="E8" s="60">
        <f>((E7-D7)/D7)</f>
        <v>0.031746031746031744</v>
      </c>
      <c r="F8" s="60">
        <f>((F7-E7)/E7)</f>
        <v>-0.005128205128205128</v>
      </c>
      <c r="G8" s="60">
        <f>((G7-F7)/F7)</f>
        <v>0.023195876288659795</v>
      </c>
      <c r="H8" s="60"/>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50"/>
  </sheetPr>
  <dimension ref="A1:J13"/>
  <sheetViews>
    <sheetView workbookViewId="0" topLeftCell="A1">
      <selection activeCell="H11" sqref="H11"/>
    </sheetView>
  </sheetViews>
  <sheetFormatPr defaultColWidth="9.140625" defaultRowHeight="12.75"/>
  <cols>
    <col min="1" max="1" width="27.140625" style="0" customWidth="1"/>
    <col min="2" max="2" width="9.7109375" style="0" bestFit="1" customWidth="1"/>
    <col min="5" max="5" width="9.140625" style="52" customWidth="1"/>
    <col min="9" max="9" width="9.7109375" style="0" customWidth="1"/>
  </cols>
  <sheetData>
    <row r="1" ht="12.75">
      <c r="A1" s="14" t="s">
        <v>37</v>
      </c>
    </row>
    <row r="2" ht="12.75"/>
    <row r="3" spans="1:9" ht="12.75">
      <c r="A3" s="1"/>
      <c r="B3" s="4" t="s">
        <v>2</v>
      </c>
      <c r="C3" s="4" t="s">
        <v>38</v>
      </c>
      <c r="D3" s="4" t="s">
        <v>41</v>
      </c>
      <c r="E3" s="4" t="s">
        <v>161</v>
      </c>
      <c r="F3" s="4" t="s">
        <v>173</v>
      </c>
      <c r="G3" s="4" t="s">
        <v>211</v>
      </c>
      <c r="I3" s="52"/>
    </row>
    <row r="4" spans="1:10" ht="12.75">
      <c r="A4" s="1" t="s">
        <v>52</v>
      </c>
      <c r="B4" s="64">
        <v>70000</v>
      </c>
      <c r="C4" s="63">
        <v>63000</v>
      </c>
      <c r="D4" s="63">
        <v>66000</v>
      </c>
      <c r="E4" s="63">
        <v>71000</v>
      </c>
      <c r="F4" s="63">
        <v>77000</v>
      </c>
      <c r="G4" s="63">
        <v>84000</v>
      </c>
      <c r="H4" s="52"/>
      <c r="I4" s="52"/>
      <c r="J4" s="52"/>
    </row>
    <row r="5" spans="1:10" ht="12.75">
      <c r="A5" s="1" t="s">
        <v>53</v>
      </c>
      <c r="B5" s="64">
        <v>326000</v>
      </c>
      <c r="C5" s="63">
        <v>315000</v>
      </c>
      <c r="D5" s="63">
        <v>310000</v>
      </c>
      <c r="E5" s="63">
        <v>295000</v>
      </c>
      <c r="F5" s="63">
        <v>319000</v>
      </c>
      <c r="G5" s="63">
        <v>325000</v>
      </c>
      <c r="H5" s="66"/>
      <c r="I5" s="52"/>
      <c r="J5" s="52"/>
    </row>
    <row r="6" spans="1:10" ht="12.75">
      <c r="A6" s="40" t="s">
        <v>54</v>
      </c>
      <c r="B6" s="64">
        <v>60000</v>
      </c>
      <c r="C6" s="63">
        <v>55000</v>
      </c>
      <c r="D6" s="63">
        <v>54000</v>
      </c>
      <c r="E6" s="63">
        <v>47000</v>
      </c>
      <c r="F6" s="63">
        <v>50000</v>
      </c>
      <c r="G6" s="63">
        <v>56000</v>
      </c>
      <c r="H6" s="52"/>
      <c r="I6" s="52"/>
      <c r="J6" s="52"/>
    </row>
    <row r="7" spans="1:10" ht="12.75">
      <c r="A7" s="40" t="s">
        <v>163</v>
      </c>
      <c r="B7" s="64">
        <v>19000</v>
      </c>
      <c r="C7" s="63">
        <v>24000</v>
      </c>
      <c r="D7" s="63">
        <v>48000</v>
      </c>
      <c r="E7" s="63">
        <v>69000</v>
      </c>
      <c r="F7" s="63">
        <v>75000</v>
      </c>
      <c r="G7" s="63">
        <v>70000</v>
      </c>
      <c r="H7" s="52"/>
      <c r="I7" s="52"/>
      <c r="J7" s="52"/>
    </row>
    <row r="8" spans="1:10" ht="13.5" thickBot="1">
      <c r="A8" s="10" t="s">
        <v>0</v>
      </c>
      <c r="B8" s="92">
        <f aca="true" t="shared" si="0" ref="B8:G8">SUM(B4:B7)</f>
        <v>475000</v>
      </c>
      <c r="C8" s="65">
        <f t="shared" si="0"/>
        <v>457000</v>
      </c>
      <c r="D8" s="65">
        <f t="shared" si="0"/>
        <v>478000</v>
      </c>
      <c r="E8" s="65">
        <f t="shared" si="0"/>
        <v>482000</v>
      </c>
      <c r="F8" s="65">
        <f t="shared" si="0"/>
        <v>521000</v>
      </c>
      <c r="G8" s="65">
        <f t="shared" si="0"/>
        <v>535000</v>
      </c>
      <c r="H8" s="52"/>
      <c r="I8" s="52"/>
      <c r="J8" s="52"/>
    </row>
    <row r="9" spans="2:10" ht="13.5" thickTop="1">
      <c r="B9" s="31"/>
      <c r="C9" s="31"/>
      <c r="D9" s="31"/>
      <c r="E9" s="31"/>
      <c r="F9" s="31"/>
      <c r="G9" s="31"/>
      <c r="H9" s="52"/>
      <c r="I9" s="52"/>
      <c r="J9" s="52"/>
    </row>
    <row r="10" spans="2:10" ht="12.75">
      <c r="B10" s="3"/>
      <c r="G10" s="52"/>
      <c r="H10" s="52"/>
      <c r="I10" s="52"/>
      <c r="J10" s="52"/>
    </row>
    <row r="11" spans="1:10" ht="12.75">
      <c r="A11" s="34"/>
      <c r="G11" s="52"/>
      <c r="H11" s="52"/>
      <c r="I11" s="52"/>
      <c r="J11" s="52"/>
    </row>
    <row r="12" spans="7:10" ht="12.75">
      <c r="G12" s="52"/>
      <c r="H12" s="52"/>
      <c r="I12" s="52"/>
      <c r="J12" s="52"/>
    </row>
    <row r="13" spans="7:10" ht="12.75">
      <c r="G13" s="52"/>
      <c r="H13" s="52"/>
      <c r="I13" s="52"/>
      <c r="J13" s="52"/>
    </row>
  </sheetData>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I13"/>
  <sheetViews>
    <sheetView workbookViewId="0" topLeftCell="A1">
      <selection activeCell="G7" sqref="G7"/>
    </sheetView>
  </sheetViews>
  <sheetFormatPr defaultColWidth="9.140625" defaultRowHeight="12.75"/>
  <cols>
    <col min="1" max="1" width="11.8515625" style="0" customWidth="1"/>
  </cols>
  <sheetData>
    <row r="1" ht="12.75">
      <c r="A1" s="14" t="s">
        <v>50</v>
      </c>
    </row>
    <row r="3" spans="1:8" ht="12.75">
      <c r="A3" s="1"/>
      <c r="B3" s="4" t="s">
        <v>2</v>
      </c>
      <c r="C3" s="4" t="s">
        <v>38</v>
      </c>
      <c r="D3" s="4" t="s">
        <v>41</v>
      </c>
      <c r="E3" s="4" t="s">
        <v>161</v>
      </c>
      <c r="F3" s="4" t="s">
        <v>173</v>
      </c>
      <c r="G3" s="4" t="s">
        <v>211</v>
      </c>
      <c r="H3" s="4"/>
    </row>
    <row r="4" spans="4:8" ht="12.75">
      <c r="D4" s="52"/>
      <c r="E4" s="52"/>
      <c r="F4" s="52"/>
      <c r="G4" s="52"/>
      <c r="H4" s="52"/>
    </row>
    <row r="5" spans="1:9" ht="12.75">
      <c r="A5" t="s">
        <v>48</v>
      </c>
      <c r="B5" s="7">
        <v>1646000</v>
      </c>
      <c r="C5" s="7">
        <v>1616000</v>
      </c>
      <c r="D5" s="8">
        <v>1550000</v>
      </c>
      <c r="E5" s="8">
        <v>1513000</v>
      </c>
      <c r="F5" s="8">
        <v>1577000</v>
      </c>
      <c r="G5" s="8">
        <v>1544000</v>
      </c>
      <c r="H5" s="8"/>
      <c r="I5" s="25" t="s">
        <v>46</v>
      </c>
    </row>
    <row r="6" spans="1:8" ht="12.75">
      <c r="A6" t="s">
        <v>49</v>
      </c>
      <c r="B6" s="7">
        <v>811000</v>
      </c>
      <c r="C6" s="7">
        <v>819000</v>
      </c>
      <c r="D6" s="8">
        <v>894000</v>
      </c>
      <c r="E6" s="8">
        <v>910000</v>
      </c>
      <c r="F6" s="8">
        <v>1047000</v>
      </c>
      <c r="G6" s="8">
        <v>1039000</v>
      </c>
      <c r="H6" s="8"/>
    </row>
    <row r="7" spans="1:8" ht="13.5" thickBot="1">
      <c r="A7" s="10" t="s">
        <v>0</v>
      </c>
      <c r="B7" s="46">
        <v>2457000</v>
      </c>
      <c r="C7" s="46">
        <v>2435000</v>
      </c>
      <c r="D7" s="59">
        <v>2444000</v>
      </c>
      <c r="E7" s="59">
        <v>2423000</v>
      </c>
      <c r="F7" s="59">
        <v>2624000</v>
      </c>
      <c r="G7" s="59">
        <v>2583000</v>
      </c>
      <c r="H7" s="61"/>
    </row>
    <row r="8" ht="13.5" thickTop="1"/>
    <row r="9" spans="2:5" ht="12.75">
      <c r="B9" s="62"/>
      <c r="C9" s="61"/>
      <c r="D9" s="8"/>
      <c r="E9" s="8"/>
    </row>
    <row r="10" spans="2:5" ht="12.75">
      <c r="B10" s="52"/>
      <c r="C10" s="8"/>
      <c r="D10" s="8"/>
      <c r="E10" s="8"/>
    </row>
    <row r="11" spans="2:5" ht="12.75">
      <c r="B11" s="52"/>
      <c r="C11" s="8"/>
      <c r="D11" s="8"/>
      <c r="E11" s="8"/>
    </row>
    <row r="12" spans="2:5" ht="12.75">
      <c r="B12" s="52"/>
      <c r="C12" s="8"/>
      <c r="D12" s="8"/>
      <c r="E12" s="8"/>
    </row>
    <row r="13" spans="2:5" ht="12.75">
      <c r="B13" s="52"/>
      <c r="C13" s="52"/>
      <c r="D13" s="8"/>
      <c r="E13" s="8"/>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K12"/>
  <sheetViews>
    <sheetView tabSelected="1" workbookViewId="0" topLeftCell="A1">
      <selection activeCell="D13" sqref="D13"/>
    </sheetView>
  </sheetViews>
  <sheetFormatPr defaultColWidth="9.140625" defaultRowHeight="12.75"/>
  <cols>
    <col min="1" max="1" width="22.140625" style="0" customWidth="1"/>
  </cols>
  <sheetData>
    <row r="1" ht="12.75">
      <c r="A1" s="14" t="s">
        <v>47</v>
      </c>
    </row>
    <row r="3" spans="2:8" ht="12.75">
      <c r="B3" s="4" t="s">
        <v>2</v>
      </c>
      <c r="C3" s="4" t="s">
        <v>38</v>
      </c>
      <c r="D3" s="4" t="s">
        <v>41</v>
      </c>
      <c r="E3" s="4" t="s">
        <v>161</v>
      </c>
      <c r="F3" s="4" t="s">
        <v>173</v>
      </c>
      <c r="G3" s="4" t="s">
        <v>211</v>
      </c>
      <c r="H3" s="4"/>
    </row>
    <row r="5" spans="1:11" ht="12.75">
      <c r="A5" s="10" t="s">
        <v>170</v>
      </c>
      <c r="B5" s="7">
        <v>562000</v>
      </c>
      <c r="C5" s="7">
        <v>542000</v>
      </c>
      <c r="D5" s="7">
        <v>531000</v>
      </c>
      <c r="E5" s="7">
        <v>501000</v>
      </c>
      <c r="F5" s="7">
        <v>499000</v>
      </c>
      <c r="G5" s="7">
        <v>487000</v>
      </c>
      <c r="H5" s="7"/>
      <c r="I5" s="25" t="s">
        <v>30</v>
      </c>
      <c r="J5" s="6"/>
      <c r="K5" s="6"/>
    </row>
    <row r="6" spans="1:9" ht="12.75">
      <c r="A6" s="3" t="s">
        <v>171</v>
      </c>
      <c r="B6" s="7">
        <v>102000</v>
      </c>
      <c r="C6" s="7">
        <v>106000</v>
      </c>
      <c r="D6" s="7">
        <v>103000</v>
      </c>
      <c r="E6" s="7">
        <v>103000</v>
      </c>
      <c r="F6" s="7">
        <v>103000</v>
      </c>
      <c r="G6" s="7">
        <v>96000</v>
      </c>
      <c r="H6" s="7"/>
      <c r="I6" s="25" t="s">
        <v>29</v>
      </c>
    </row>
    <row r="7" spans="1:11" ht="13.5" thickBot="1">
      <c r="A7" s="10" t="s">
        <v>28</v>
      </c>
      <c r="B7" s="47">
        <f>SUM(B5:B6)</f>
        <v>664000</v>
      </c>
      <c r="C7" s="47">
        <f>SUM(C5:C6)</f>
        <v>648000</v>
      </c>
      <c r="D7" s="47">
        <f>SUM(D5:D6)</f>
        <v>634000</v>
      </c>
      <c r="E7" s="47">
        <f>SUM(E5:E6)</f>
        <v>604000</v>
      </c>
      <c r="F7" s="47">
        <v>603000</v>
      </c>
      <c r="G7" s="47">
        <v>583000</v>
      </c>
      <c r="H7" s="5"/>
      <c r="I7" s="10"/>
      <c r="J7" s="10"/>
      <c r="K7" s="10"/>
    </row>
    <row r="8" ht="13.5" thickTop="1"/>
    <row r="10" ht="12.75">
      <c r="A10" s="32"/>
    </row>
    <row r="12" spans="1:8" ht="12.75">
      <c r="A12" s="10"/>
      <c r="B12" s="68"/>
      <c r="C12" s="68"/>
      <c r="D12" s="68"/>
      <c r="E12" s="68"/>
      <c r="F12" s="6"/>
      <c r="G12" s="6"/>
      <c r="H12" s="6"/>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0"/>
  </sheetPr>
  <dimension ref="A1:I12"/>
  <sheetViews>
    <sheetView workbookViewId="0" topLeftCell="A1">
      <selection activeCell="H12" sqref="H12"/>
    </sheetView>
  </sheetViews>
  <sheetFormatPr defaultColWidth="9.140625" defaultRowHeight="12.75"/>
  <cols>
    <col min="1" max="1" width="16.28125" style="0" bestFit="1" customWidth="1"/>
    <col min="2" max="2" width="10.00390625" style="0" customWidth="1"/>
  </cols>
  <sheetData>
    <row r="1" ht="12.75">
      <c r="A1" s="14" t="s">
        <v>17</v>
      </c>
    </row>
    <row r="3" spans="2:8" ht="12.75">
      <c r="B3" s="4" t="s">
        <v>2</v>
      </c>
      <c r="C3" s="4" t="s">
        <v>38</v>
      </c>
      <c r="D3" s="4" t="s">
        <v>41</v>
      </c>
      <c r="E3" s="4" t="s">
        <v>161</v>
      </c>
      <c r="F3" s="4" t="s">
        <v>173</v>
      </c>
      <c r="G3" s="4" t="s">
        <v>211</v>
      </c>
      <c r="H3" s="4"/>
    </row>
    <row r="4" spans="4:8" ht="12.75">
      <c r="D4" s="52"/>
      <c r="E4" s="52"/>
      <c r="F4" s="52"/>
      <c r="G4" s="52"/>
      <c r="H4" s="52"/>
    </row>
    <row r="5" spans="1:9" s="6" customFormat="1" ht="12.75">
      <c r="A5" s="10" t="s">
        <v>4</v>
      </c>
      <c r="B5" s="7">
        <v>128000</v>
      </c>
      <c r="C5" s="7">
        <v>141000</v>
      </c>
      <c r="D5" s="8">
        <v>167300</v>
      </c>
      <c r="E5" s="8">
        <v>202300</v>
      </c>
      <c r="F5" s="8">
        <v>239000</v>
      </c>
      <c r="G5" s="8">
        <v>275000</v>
      </c>
      <c r="H5" s="8"/>
      <c r="I5" s="25" t="s">
        <v>29</v>
      </c>
    </row>
    <row r="6" spans="1:9" ht="12.75">
      <c r="A6" s="3" t="s">
        <v>34</v>
      </c>
      <c r="B6" s="7">
        <v>12500</v>
      </c>
      <c r="C6" s="7">
        <v>18000</v>
      </c>
      <c r="D6" s="8">
        <v>24600</v>
      </c>
      <c r="E6" s="8">
        <v>40000</v>
      </c>
      <c r="F6" s="8">
        <v>47500</v>
      </c>
      <c r="G6" s="8">
        <v>53000</v>
      </c>
      <c r="H6" s="8"/>
      <c r="I6" s="25" t="s">
        <v>29</v>
      </c>
    </row>
    <row r="7" spans="1:9" s="6" customFormat="1" ht="12.75">
      <c r="A7" s="10" t="s">
        <v>35</v>
      </c>
      <c r="B7" s="7">
        <v>11900</v>
      </c>
      <c r="C7" s="7">
        <v>14900</v>
      </c>
      <c r="D7" s="8">
        <v>18100</v>
      </c>
      <c r="E7" s="8">
        <v>25000</v>
      </c>
      <c r="F7" s="8">
        <v>32500</v>
      </c>
      <c r="G7" s="8">
        <v>40000</v>
      </c>
      <c r="H7" s="8"/>
      <c r="I7" s="25" t="s">
        <v>29</v>
      </c>
    </row>
    <row r="8" spans="1:9" s="6" customFormat="1" ht="12.75">
      <c r="A8" s="10" t="s">
        <v>169</v>
      </c>
      <c r="B8" s="7" t="s">
        <v>164</v>
      </c>
      <c r="C8" s="7">
        <v>1600</v>
      </c>
      <c r="D8" s="8">
        <v>2200</v>
      </c>
      <c r="E8" s="8">
        <v>3400</v>
      </c>
      <c r="F8" s="8">
        <v>3500</v>
      </c>
      <c r="G8" s="8">
        <v>4600</v>
      </c>
      <c r="H8" s="8"/>
      <c r="I8" s="25" t="s">
        <v>29</v>
      </c>
    </row>
    <row r="9" spans="1:8" s="10" customFormat="1" ht="13.5" thickBot="1">
      <c r="A9" s="10" t="s">
        <v>3</v>
      </c>
      <c r="B9" s="47">
        <f aca="true" t="shared" si="0" ref="B9:G9">SUM(B5:B8)</f>
        <v>152400</v>
      </c>
      <c r="C9" s="47">
        <f t="shared" si="0"/>
        <v>175500</v>
      </c>
      <c r="D9" s="54">
        <f t="shared" si="0"/>
        <v>212200</v>
      </c>
      <c r="E9" s="54">
        <f t="shared" si="0"/>
        <v>270700</v>
      </c>
      <c r="F9" s="54">
        <f t="shared" si="0"/>
        <v>322500</v>
      </c>
      <c r="G9" s="54">
        <f t="shared" si="0"/>
        <v>372600</v>
      </c>
      <c r="H9" s="33"/>
    </row>
    <row r="10" ht="13.5" thickTop="1"/>
    <row r="12" ht="12.75">
      <c r="A12" s="6" t="s">
        <v>168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clonesc</cp:lastModifiedBy>
  <cp:lastPrinted>2006-03-29T09:05:39Z</cp:lastPrinted>
  <dcterms:created xsi:type="dcterms:W3CDTF">1996-10-14T23:33:28Z</dcterms:created>
  <dcterms:modified xsi:type="dcterms:W3CDTF">2006-11-07T15:08:54Z</dcterms:modified>
  <cp:category/>
  <cp:version/>
  <cp:contentType/>
  <cp:contentStatus/>
</cp:coreProperties>
</file>