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tabRatio="828" activeTab="5"/>
  </bookViews>
  <sheets>
    <sheet name="Index" sheetId="1" r:id="rId1"/>
    <sheet name="OM1" sheetId="2" r:id="rId2"/>
    <sheet name="OM2" sheetId="3" r:id="rId3"/>
    <sheet name="FV1" sheetId="4" r:id="rId4"/>
    <sheet name="FV2" sheetId="5" r:id="rId5"/>
    <sheet name="FV3" sheetId="6" r:id="rId6"/>
    <sheet name="FV4" sheetId="7" r:id="rId7"/>
    <sheet name="FI&amp;BB1" sheetId="8" r:id="rId8"/>
    <sheet name="FI&amp;BB2" sheetId="9" r:id="rId9"/>
    <sheet name="M1" sheetId="10" r:id="rId10"/>
    <sheet name="M2" sheetId="11" r:id="rId11"/>
    <sheet name="M3" sheetId="12" r:id="rId12"/>
    <sheet name="T1" sheetId="13" r:id="rId13"/>
    <sheet name="T2" sheetId="14" r:id="rId14"/>
    <sheet name="T3" sheetId="15" r:id="rId15"/>
    <sheet name="T4" sheetId="16" r:id="rId16"/>
    <sheet name="B" sheetId="17" r:id="rId17"/>
  </sheets>
  <definedNames>
    <definedName name="_Toc517675229" localSheetId="0">'Index'!$E$8</definedName>
  </definedNames>
  <calcPr fullCalcOnLoad="1"/>
</workbook>
</file>

<file path=xl/sharedStrings.xml><?xml version="1.0" encoding="utf-8"?>
<sst xmlns="http://schemas.openxmlformats.org/spreadsheetml/2006/main" count="415" uniqueCount="242">
  <si>
    <t>Total</t>
  </si>
  <si>
    <t>Annualised</t>
  </si>
  <si>
    <t>Q1 05</t>
  </si>
  <si>
    <t>Total Broadband</t>
  </si>
  <si>
    <t xml:space="preserve">DSL </t>
  </si>
  <si>
    <t>Analogue Cable</t>
  </si>
  <si>
    <t>Satellite</t>
  </si>
  <si>
    <t>Digital Cable</t>
  </si>
  <si>
    <t>% Digital (of PayTV)</t>
  </si>
  <si>
    <t>Index</t>
  </si>
  <si>
    <t>OM1 - Fixed, Mobile &amp; Cable Revenues</t>
  </si>
  <si>
    <t xml:space="preserve"> OM - Overall Market</t>
  </si>
  <si>
    <t xml:space="preserve"> FV - Fixed Voice</t>
  </si>
  <si>
    <t xml:space="preserve"> FI&amp;BB - Fixed Internet &amp; Broadband</t>
  </si>
  <si>
    <t xml:space="preserve"> M - Mobile</t>
  </si>
  <si>
    <t>Total Access Paths</t>
  </si>
  <si>
    <t>FI&amp;BB - Total Broadband Subscribers</t>
  </si>
  <si>
    <t>Total Broadband Subscribers</t>
  </si>
  <si>
    <t>M1 - Total Mobile Subscribers</t>
  </si>
  <si>
    <t>B - Broadcasting Subscribers</t>
  </si>
  <si>
    <t xml:space="preserve"> Key to Tabs</t>
  </si>
  <si>
    <t>Legal Disclaimer</t>
  </si>
  <si>
    <t>The information and statistics contained within this document are derived from a variety of sources. While all reasonable care has been taken in preparing it, no responsibility whatsoever is accepted by the Commission for Communications Regulation, her lawful servants or agents for any loss or damage, howsoever caused, through any reliance whatsoever placed upon any statement or any calculation  howsoever made in this document.</t>
  </si>
  <si>
    <t>Broadcasting Subscribers</t>
  </si>
  <si>
    <t xml:space="preserve"> </t>
  </si>
  <si>
    <t xml:space="preserve"> B - Broadcasting</t>
  </si>
  <si>
    <t>M2 - Total Mobile Revenues</t>
  </si>
  <si>
    <t>FV1 - Direct - Indirect Access Paths</t>
  </si>
  <si>
    <t xml:space="preserve">Total </t>
  </si>
  <si>
    <t>rounded to nearest 100</t>
  </si>
  <si>
    <t>rounded to nearest 1,000</t>
  </si>
  <si>
    <t>Note: Total includes PSTN, Mobile and ISDN BRA, FRA and PRA.</t>
  </si>
  <si>
    <t>Direct Access</t>
  </si>
  <si>
    <t>Indirect Access</t>
  </si>
  <si>
    <t>FWA</t>
  </si>
  <si>
    <t>Cable</t>
  </si>
  <si>
    <t>Total Mobile Revenues (000s euro)</t>
  </si>
  <si>
    <t>Total Fixed Line Revenues (000s euro)</t>
  </si>
  <si>
    <t>Q2 05</t>
  </si>
  <si>
    <t>Q1 05*</t>
  </si>
  <si>
    <t>OM2 - Total Access Paths</t>
  </si>
  <si>
    <t>Q3 05</t>
  </si>
  <si>
    <t>Fixed, Mobile &amp; Broadcasting Revenues (000s euro)</t>
  </si>
  <si>
    <t>CPS</t>
  </si>
  <si>
    <t>WLR</t>
  </si>
  <si>
    <t>Volume Mins (000s)</t>
  </si>
  <si>
    <t>Volume SMS (000s)</t>
  </si>
  <si>
    <t>rounded to nearest 100,000</t>
  </si>
  <si>
    <t>Total Narrowband Subscribers</t>
  </si>
  <si>
    <t>Metered PSTN</t>
  </si>
  <si>
    <t>Unmetered PSTN</t>
  </si>
  <si>
    <t>ISDN (BRA only)</t>
  </si>
  <si>
    <t>Incumbent</t>
  </si>
  <si>
    <t>OAOs</t>
  </si>
  <si>
    <t>Total Fixed Line Retail Call Volumes (000s mins)</t>
  </si>
  <si>
    <t>Total Mobile Volumes</t>
  </si>
  <si>
    <t>Interconnect</t>
  </si>
  <si>
    <t>Retail Narrowband</t>
  </si>
  <si>
    <t>Leased Line and Managed Data</t>
  </si>
  <si>
    <t>Other</t>
  </si>
  <si>
    <t>FI&amp;BB - Total Narrowband Subscribers</t>
  </si>
  <si>
    <t xml:space="preserve"> T - Teligen Baskets</t>
  </si>
  <si>
    <t>T1 - Residential PSTN Baskets</t>
  </si>
  <si>
    <t>T2 - Business PSTN Baskets</t>
  </si>
  <si>
    <t>T3 - Mobile Baskets</t>
  </si>
  <si>
    <t>T4 - ADSL Baskets</t>
  </si>
  <si>
    <t>Indirect Access Lines: CPS and WLR</t>
  </si>
  <si>
    <t>FV2 - Indirect Access Lines: CPS and WLR</t>
  </si>
  <si>
    <t>FV3 - Total Fixed Line Revenues</t>
  </si>
  <si>
    <t>FV4 - Total Fixed Line Retail Call Volumes</t>
  </si>
  <si>
    <t>Basket results</t>
  </si>
  <si>
    <t>Fixed</t>
  </si>
  <si>
    <t>Usage</t>
  </si>
  <si>
    <t>Sweden (1)</t>
  </si>
  <si>
    <t>Denmark (2)</t>
  </si>
  <si>
    <t>UK (3)</t>
  </si>
  <si>
    <t>Germany (5)</t>
  </si>
  <si>
    <t>Luxembourg (6)</t>
  </si>
  <si>
    <t>Austria (4)</t>
  </si>
  <si>
    <t>Ireland (7)</t>
  </si>
  <si>
    <t>Netherlands (8)</t>
  </si>
  <si>
    <t>Finland (10)</t>
  </si>
  <si>
    <t>Italy (9)</t>
  </si>
  <si>
    <t>France (11)</t>
  </si>
  <si>
    <t>EU Average</t>
  </si>
  <si>
    <t>Greece (12)</t>
  </si>
  <si>
    <t>Belgium (14)</t>
  </si>
  <si>
    <t>Spain (13)</t>
  </si>
  <si>
    <t>Portugal (15)</t>
  </si>
  <si>
    <t>Slovakia (16)</t>
  </si>
  <si>
    <t>Hungary (18)</t>
  </si>
  <si>
    <t>Czech Rep (17)</t>
  </si>
  <si>
    <t>Poland (19)</t>
  </si>
  <si>
    <t>National PSTN Residential Data</t>
  </si>
  <si>
    <t>Luxembourg (2)</t>
  </si>
  <si>
    <t>Netherlands (3)</t>
  </si>
  <si>
    <t>Ireland (5)</t>
  </si>
  <si>
    <t>Denmark (6)</t>
  </si>
  <si>
    <t>Germany (7).</t>
  </si>
  <si>
    <t>Belgium (8)</t>
  </si>
  <si>
    <t>France (9)</t>
  </si>
  <si>
    <t>UK (10)</t>
  </si>
  <si>
    <t>Spain (11)</t>
  </si>
  <si>
    <t>Finland (12)</t>
  </si>
  <si>
    <t>Italy (14)</t>
  </si>
  <si>
    <t>Czech Rep (15)</t>
  </si>
  <si>
    <t>Portugal (13)</t>
  </si>
  <si>
    <t>Greece (15)</t>
  </si>
  <si>
    <t>Hungary (17)</t>
  </si>
  <si>
    <t>Slovakia (18)</t>
  </si>
  <si>
    <t>Luxembourg (3)</t>
  </si>
  <si>
    <t>Germany (4)</t>
  </si>
  <si>
    <t>Ireland (6)</t>
  </si>
  <si>
    <t>Austria (5)</t>
  </si>
  <si>
    <t>Netherlands (7)</t>
  </si>
  <si>
    <t>Finland (8)</t>
  </si>
  <si>
    <t>Greece (9)</t>
  </si>
  <si>
    <t>UK (14)</t>
  </si>
  <si>
    <t>Spain (10)</t>
  </si>
  <si>
    <t>Italy (12)</t>
  </si>
  <si>
    <t>Belgium (13)</t>
  </si>
  <si>
    <t>Poland (16)</t>
  </si>
  <si>
    <t>Czech Rep. (17)</t>
  </si>
  <si>
    <t>Slovakia (19)</t>
  </si>
  <si>
    <t>National PSTN Business Data</t>
  </si>
  <si>
    <t>Denmark (4)</t>
  </si>
  <si>
    <t>France (5)</t>
  </si>
  <si>
    <t>Germany (7)</t>
  </si>
  <si>
    <t>Austria, (8)</t>
  </si>
  <si>
    <t>Belgium (9)</t>
  </si>
  <si>
    <t>Spain(10)</t>
  </si>
  <si>
    <t>Czech Rep (11)</t>
  </si>
  <si>
    <t>Italy (13)</t>
  </si>
  <si>
    <t>Slovakia (17)</t>
  </si>
  <si>
    <t>Portugal (16)</t>
  </si>
  <si>
    <t>International PSTN Business Data</t>
  </si>
  <si>
    <t>International PSTN Residential Data</t>
  </si>
  <si>
    <t>Country, Provider</t>
  </si>
  <si>
    <t>Grand Total</t>
  </si>
  <si>
    <t>Luxembourg (1)</t>
  </si>
  <si>
    <t>Finland (2)</t>
  </si>
  <si>
    <t>Sweden (3)</t>
  </si>
  <si>
    <t>Austria (13)</t>
  </si>
  <si>
    <t>Netherlands (5)</t>
  </si>
  <si>
    <t>Portugal (7)</t>
  </si>
  <si>
    <t>Spain (8)</t>
  </si>
  <si>
    <t>Ireland (9)</t>
  </si>
  <si>
    <t>Slovakia (6)</t>
  </si>
  <si>
    <t>Belgium (10)</t>
  </si>
  <si>
    <t>Hungary (12)</t>
  </si>
  <si>
    <t>Italy (11)</t>
  </si>
  <si>
    <t>Czech Republic (14)</t>
  </si>
  <si>
    <t>Germany (15)</t>
  </si>
  <si>
    <t>Greece (16)</t>
  </si>
  <si>
    <t>France (18)</t>
  </si>
  <si>
    <t>UK (17)</t>
  </si>
  <si>
    <t>Low User, Post Paid</t>
  </si>
  <si>
    <t>Denmark (1)</t>
  </si>
  <si>
    <t>Sweden (4)</t>
  </si>
  <si>
    <t>Austria (7)</t>
  </si>
  <si>
    <t>Ireland (11)</t>
  </si>
  <si>
    <t>Belgium (12)</t>
  </si>
  <si>
    <t>France (10)</t>
  </si>
  <si>
    <t>Medium User, Post Paid</t>
  </si>
  <si>
    <t>UK (6)</t>
  </si>
  <si>
    <t>Ireland (13)</t>
  </si>
  <si>
    <t>Hungary (8)</t>
  </si>
  <si>
    <t>Portugal (14)</t>
  </si>
  <si>
    <t>Spain (16)</t>
  </si>
  <si>
    <t>Germany (18)</t>
  </si>
  <si>
    <t>Czech Republic (17)</t>
  </si>
  <si>
    <t>High User, Post Paid</t>
  </si>
  <si>
    <t>Luxembourg (4)</t>
  </si>
  <si>
    <t>Italy (10)</t>
  </si>
  <si>
    <t>UK (9)</t>
  </si>
  <si>
    <t>Poland (11)</t>
  </si>
  <si>
    <t>Netherlands (13)</t>
  </si>
  <si>
    <t>Greece (14)</t>
  </si>
  <si>
    <t>Germany (16)</t>
  </si>
  <si>
    <t>Czech Republic (15)</t>
  </si>
  <si>
    <t>France (17)</t>
  </si>
  <si>
    <t>Spain (19)</t>
  </si>
  <si>
    <t xml:space="preserve">Pre-Paid </t>
  </si>
  <si>
    <t>Total Mobile Subscribers (2G)</t>
  </si>
  <si>
    <t>Hungary (7)</t>
  </si>
  <si>
    <t>UK (12)</t>
  </si>
  <si>
    <t>Italy (15)</t>
  </si>
  <si>
    <t>Normalised Results</t>
  </si>
  <si>
    <t>Minimum Results</t>
  </si>
  <si>
    <t>Lowest cost per month normalised to 1 Mb/s</t>
  </si>
  <si>
    <t>Lowest cost per month</t>
  </si>
  <si>
    <t>Lowest cost per country</t>
  </si>
  <si>
    <t>Total monthly cost</t>
  </si>
  <si>
    <t>France (1)</t>
  </si>
  <si>
    <t>256/8000</t>
  </si>
  <si>
    <t>128/2048</t>
  </si>
  <si>
    <t>Sweden (2)</t>
  </si>
  <si>
    <t>800/8000</t>
  </si>
  <si>
    <t>256/256</t>
  </si>
  <si>
    <t>Finland (11)</t>
  </si>
  <si>
    <t>1024/8000</t>
  </si>
  <si>
    <t>Sweden (9)</t>
  </si>
  <si>
    <t>64/250</t>
  </si>
  <si>
    <t>Denmark (8)</t>
  </si>
  <si>
    <t>Austria (3)</t>
  </si>
  <si>
    <t>128/384</t>
  </si>
  <si>
    <t>Germany (3)</t>
  </si>
  <si>
    <t>576/6016</t>
  </si>
  <si>
    <t>Italy (4)</t>
  </si>
  <si>
    <t>256/640</t>
  </si>
  <si>
    <t>Netherlands (4)</t>
  </si>
  <si>
    <t>128/1024</t>
  </si>
  <si>
    <t>Italy (5)</t>
  </si>
  <si>
    <t>256/4096</t>
  </si>
  <si>
    <t>256/800</t>
  </si>
  <si>
    <t>United Kingdom (6)</t>
  </si>
  <si>
    <t>256/2048</t>
  </si>
  <si>
    <t>France (8)</t>
  </si>
  <si>
    <t>128/512</t>
  </si>
  <si>
    <t>Beligum (9)</t>
  </si>
  <si>
    <t>192/3008</t>
  </si>
  <si>
    <t>Germany (12)</t>
  </si>
  <si>
    <t>Ireland (10)</t>
  </si>
  <si>
    <t>384/2048</t>
  </si>
  <si>
    <t>Luxembourg (11)</t>
  </si>
  <si>
    <t>Luxembourg (12)</t>
  </si>
  <si>
    <t>192/2048</t>
  </si>
  <si>
    <t xml:space="preserve">Spain (14) </t>
  </si>
  <si>
    <t>256/1024</t>
  </si>
  <si>
    <t>Spain (14)</t>
  </si>
  <si>
    <t>Prices in US$ PPP, including VAT</t>
  </si>
  <si>
    <t>Country</t>
  </si>
  <si>
    <t>bitrate</t>
  </si>
  <si>
    <t>France (6)</t>
  </si>
  <si>
    <t>Greece (10)</t>
  </si>
  <si>
    <t>Germany (17)</t>
  </si>
  <si>
    <t>Slovakia (15)</t>
  </si>
  <si>
    <t>Czech Republic (18)</t>
  </si>
  <si>
    <t>Austria (8)</t>
  </si>
  <si>
    <t>Growth</t>
  </si>
  <si>
    <t>Direct &amp; Indirect Fixed Access Paths</t>
  </si>
  <si>
    <t>Note: Q1 and Q2 2005 fixed line revenues have been re-stated</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</si>
</sst>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809]dd\ mmmm\ yyyy"/>
    <numFmt numFmtId="173" formatCode="_-* #,##0_-;\-* #,##0_-;_-* &quot;-&quot;??_-;_-@_-"/>
    <numFmt numFmtId="174" formatCode="&quot;€&quot;#,##0"/>
    <numFmt numFmtId="175" formatCode="&quot;Yes&quot;;&quot;Yes&quot;;&quot;No&quot;"/>
    <numFmt numFmtId="176" formatCode="&quot;True&quot;;&quot;True&quot;;&quot;False&quot;"/>
    <numFmt numFmtId="177" formatCode="&quot;On&quot;;&quot;On&quot;;&quot;Off&quot;"/>
    <numFmt numFmtId="178" formatCode="[$€-2]\ #,##0.00_);[Red]\([$€-2]\ #,##0.00\)"/>
    <numFmt numFmtId="179" formatCode="0.000"/>
    <numFmt numFmtId="180" formatCode="0.0000"/>
    <numFmt numFmtId="181" formatCode="0.0"/>
    <numFmt numFmtId="182" formatCode="&quot;€&quot;#,##0.0"/>
    <numFmt numFmtId="183" formatCode="0.0%"/>
    <numFmt numFmtId="184" formatCode="_-&quot;€&quot;* #,##0_-;\-&quot;€&quot;* #,##0_-;_-&quot;€&quot;* &quot;-&quot;??_-;_-@_-"/>
    <numFmt numFmtId="185" formatCode="0.000%"/>
  </numFmts>
  <fonts count="15">
    <font>
      <sz val="10"/>
      <name val="Arial"/>
      <family val="0"/>
    </font>
    <font>
      <b/>
      <sz val="10"/>
      <name val="Arial"/>
      <family val="2"/>
    </font>
    <font>
      <sz val="8"/>
      <name val="Arial"/>
      <family val="0"/>
    </font>
    <font>
      <sz val="7.5"/>
      <color indexed="56"/>
      <name val="Verdana"/>
      <family val="2"/>
    </font>
    <font>
      <b/>
      <i/>
      <sz val="10"/>
      <name val="Arial"/>
      <family val="2"/>
    </font>
    <font>
      <b/>
      <i/>
      <u val="single"/>
      <sz val="10"/>
      <name val="Arial"/>
      <family val="2"/>
    </font>
    <font>
      <sz val="8"/>
      <name val="Verdana"/>
      <family val="2"/>
    </font>
    <font>
      <b/>
      <i/>
      <u val="single"/>
      <sz val="10"/>
      <color indexed="62"/>
      <name val="Arial"/>
      <family val="2"/>
    </font>
    <font>
      <i/>
      <sz val="10"/>
      <name val="Arial"/>
      <family val="2"/>
    </font>
    <font>
      <sz val="10"/>
      <color indexed="62"/>
      <name val="Arial"/>
      <family val="2"/>
    </font>
    <font>
      <b/>
      <sz val="9"/>
      <color indexed="10"/>
      <name val="Arial"/>
      <family val="2"/>
    </font>
    <font>
      <b/>
      <i/>
      <u val="single"/>
      <sz val="10"/>
      <color indexed="10"/>
      <name val="Arial"/>
      <family val="2"/>
    </font>
    <font>
      <i/>
      <sz val="8"/>
      <name val="Arial"/>
      <family val="2"/>
    </font>
    <font>
      <sz val="14"/>
      <name val="Arial"/>
      <family val="0"/>
    </font>
    <font>
      <u val="singleAccounting"/>
      <sz val="10"/>
      <name val="Arial"/>
      <family val="0"/>
    </font>
  </fonts>
  <fills count="4">
    <fill>
      <patternFill/>
    </fill>
    <fill>
      <patternFill patternType="gray125"/>
    </fill>
    <fill>
      <patternFill patternType="solid">
        <fgColor indexed="9"/>
        <bgColor indexed="64"/>
      </patternFill>
    </fill>
    <fill>
      <patternFill patternType="solid">
        <fgColor indexed="51"/>
        <bgColor indexed="64"/>
      </patternFill>
    </fill>
  </fills>
  <borders count="10">
    <border>
      <left/>
      <right/>
      <top/>
      <bottom/>
      <diagonal/>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color indexed="63"/>
      </left>
      <right>
        <color indexed="63"/>
      </right>
      <top style="thin"/>
      <bottom style="double"/>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0" fillId="0" borderId="0" xfId="0" applyBorder="1" applyAlignment="1">
      <alignment/>
    </xf>
    <xf numFmtId="3" fontId="0" fillId="0" borderId="0" xfId="0" applyNumberFormat="1" applyBorder="1" applyAlignment="1">
      <alignment/>
    </xf>
    <xf numFmtId="0" fontId="1" fillId="0" borderId="0" xfId="0" applyFont="1" applyBorder="1" applyAlignment="1">
      <alignment/>
    </xf>
    <xf numFmtId="0" fontId="1" fillId="0" borderId="0" xfId="0" applyFont="1" applyFill="1" applyBorder="1" applyAlignment="1">
      <alignment/>
    </xf>
    <xf numFmtId="3" fontId="0" fillId="0" borderId="0" xfId="0" applyNumberFormat="1" applyFont="1" applyBorder="1" applyAlignment="1">
      <alignment/>
    </xf>
    <xf numFmtId="0" fontId="0" fillId="0" borderId="0" xfId="0" applyFont="1" applyAlignment="1">
      <alignment/>
    </xf>
    <xf numFmtId="0" fontId="0" fillId="0" borderId="0" xfId="0" applyAlignment="1">
      <alignment horizontal="center"/>
    </xf>
    <xf numFmtId="3" fontId="0" fillId="0" borderId="0" xfId="0" applyNumberFormat="1" applyAlignment="1">
      <alignment/>
    </xf>
    <xf numFmtId="3" fontId="0" fillId="0" borderId="0" xfId="0" applyNumberFormat="1" applyFill="1" applyAlignment="1">
      <alignment/>
    </xf>
    <xf numFmtId="10" fontId="0" fillId="0" borderId="0" xfId="0" applyNumberFormat="1" applyAlignment="1">
      <alignment/>
    </xf>
    <xf numFmtId="0" fontId="1" fillId="0" borderId="0" xfId="0" applyFont="1" applyAlignment="1">
      <alignment/>
    </xf>
    <xf numFmtId="0" fontId="0" fillId="2" borderId="0" xfId="0" applyFill="1" applyAlignment="1">
      <alignment/>
    </xf>
    <xf numFmtId="0" fontId="3" fillId="0" borderId="0" xfId="0" applyFont="1" applyAlignment="1">
      <alignment/>
    </xf>
    <xf numFmtId="0" fontId="1" fillId="2" borderId="0" xfId="0" applyFont="1" applyFill="1" applyBorder="1" applyAlignment="1">
      <alignment/>
    </xf>
    <xf numFmtId="0" fontId="4" fillId="0" borderId="0" xfId="0" applyFont="1" applyAlignment="1">
      <alignment/>
    </xf>
    <xf numFmtId="0" fontId="1" fillId="0" borderId="0" xfId="0" applyFont="1" applyAlignment="1">
      <alignment horizontal="left"/>
    </xf>
    <xf numFmtId="0" fontId="0" fillId="2" borderId="0" xfId="0" applyFill="1" applyAlignment="1">
      <alignment/>
    </xf>
    <xf numFmtId="174" fontId="0" fillId="0" borderId="0" xfId="0" applyNumberFormat="1" applyAlignment="1">
      <alignment/>
    </xf>
    <xf numFmtId="174" fontId="0" fillId="0" borderId="0" xfId="0" applyNumberFormat="1" applyBorder="1" applyAlignment="1">
      <alignment/>
    </xf>
    <xf numFmtId="174" fontId="0" fillId="0" borderId="0" xfId="15" applyNumberFormat="1" applyAlignment="1">
      <alignment horizontal="center"/>
    </xf>
    <xf numFmtId="0" fontId="6" fillId="2" borderId="0" xfId="0" applyFont="1" applyFill="1" applyAlignment="1">
      <alignment wrapText="1"/>
    </xf>
    <xf numFmtId="0" fontId="0" fillId="2" borderId="0" xfId="0" applyFill="1" applyBorder="1" applyAlignment="1">
      <alignment/>
    </xf>
    <xf numFmtId="0" fontId="7" fillId="2" borderId="0" xfId="0" applyFont="1" applyFill="1" applyBorder="1" applyAlignment="1">
      <alignment readingOrder="1"/>
    </xf>
    <xf numFmtId="0" fontId="5" fillId="2" borderId="0" xfId="0" applyFont="1" applyFill="1" applyBorder="1" applyAlignment="1">
      <alignment/>
    </xf>
    <xf numFmtId="0" fontId="8" fillId="0" borderId="0" xfId="0" applyFont="1" applyBorder="1" applyAlignment="1">
      <alignment/>
    </xf>
    <xf numFmtId="0" fontId="8" fillId="0" borderId="0" xfId="0" applyFont="1" applyAlignment="1">
      <alignment/>
    </xf>
    <xf numFmtId="0" fontId="9" fillId="2" borderId="0" xfId="0" applyFont="1" applyFill="1" applyBorder="1" applyAlignment="1">
      <alignment/>
    </xf>
    <xf numFmtId="0" fontId="11" fillId="2" borderId="1" xfId="0" applyFont="1" applyFill="1" applyBorder="1" applyAlignment="1">
      <alignment/>
    </xf>
    <xf numFmtId="0" fontId="2" fillId="2" borderId="2" xfId="0" applyFont="1" applyFill="1" applyBorder="1" applyAlignment="1">
      <alignment wrapText="1"/>
    </xf>
    <xf numFmtId="0" fontId="2" fillId="2" borderId="3" xfId="0" applyFont="1" applyFill="1" applyBorder="1" applyAlignment="1">
      <alignment wrapText="1"/>
    </xf>
    <xf numFmtId="174" fontId="1" fillId="0" borderId="0" xfId="0" applyNumberFormat="1" applyFont="1" applyFill="1" applyBorder="1" applyAlignment="1">
      <alignment/>
    </xf>
    <xf numFmtId="174" fontId="0" fillId="0" borderId="0" xfId="0" applyNumberFormat="1" applyFill="1" applyBorder="1" applyAlignment="1">
      <alignment/>
    </xf>
    <xf numFmtId="0" fontId="1" fillId="0" borderId="0" xfId="0" applyFont="1" applyFill="1" applyAlignment="1">
      <alignment/>
    </xf>
    <xf numFmtId="3" fontId="0" fillId="0" borderId="0" xfId="0" applyNumberFormat="1" applyFont="1" applyFill="1" applyBorder="1" applyAlignment="1">
      <alignment/>
    </xf>
    <xf numFmtId="0" fontId="12" fillId="0" borderId="0" xfId="0" applyFont="1" applyAlignment="1">
      <alignment/>
    </xf>
    <xf numFmtId="174" fontId="0" fillId="0" borderId="0" xfId="15" applyNumberFormat="1" applyFont="1" applyAlignment="1">
      <alignment horizontal="left"/>
    </xf>
    <xf numFmtId="3" fontId="0" fillId="0" borderId="0" xfId="15" applyNumberFormat="1" applyAlignment="1">
      <alignment horizontal="center"/>
    </xf>
    <xf numFmtId="3" fontId="0" fillId="0" borderId="0" xfId="15" applyNumberFormat="1" applyFont="1" applyAlignment="1">
      <alignment horizontal="left"/>
    </xf>
    <xf numFmtId="9" fontId="0" fillId="0" borderId="0" xfId="20" applyAlignment="1">
      <alignment/>
    </xf>
    <xf numFmtId="0" fontId="10" fillId="2" borderId="0" xfId="0" applyFont="1" applyFill="1" applyBorder="1" applyAlignment="1">
      <alignment wrapText="1"/>
    </xf>
    <xf numFmtId="0" fontId="0" fillId="0" borderId="0" xfId="0" applyFill="1" applyBorder="1" applyAlignment="1">
      <alignment/>
    </xf>
    <xf numFmtId="0" fontId="11" fillId="2" borderId="4" xfId="0" applyFont="1" applyFill="1" applyBorder="1" applyAlignment="1">
      <alignment/>
    </xf>
    <xf numFmtId="0" fontId="2" fillId="2" borderId="0" xfId="0" applyFont="1" applyFill="1" applyBorder="1" applyAlignment="1">
      <alignment wrapText="1"/>
    </xf>
    <xf numFmtId="0" fontId="2" fillId="2" borderId="5" xfId="0" applyFont="1" applyFill="1" applyBorder="1" applyAlignment="1">
      <alignment wrapText="1"/>
    </xf>
    <xf numFmtId="0" fontId="6" fillId="2" borderId="0" xfId="0" applyFont="1" applyFill="1" applyBorder="1" applyAlignment="1">
      <alignment wrapText="1"/>
    </xf>
    <xf numFmtId="0" fontId="11" fillId="2" borderId="0" xfId="0" applyFont="1" applyFill="1" applyBorder="1" applyAlignment="1">
      <alignment/>
    </xf>
    <xf numFmtId="3" fontId="0" fillId="0" borderId="6" xfId="0" applyNumberFormat="1" applyBorder="1" applyAlignment="1">
      <alignment/>
    </xf>
    <xf numFmtId="3" fontId="0" fillId="0" borderId="6" xfId="0" applyNumberFormat="1" applyFont="1" applyBorder="1" applyAlignment="1">
      <alignment/>
    </xf>
    <xf numFmtId="0" fontId="4" fillId="0" borderId="0" xfId="0" applyFont="1" applyFill="1" applyAlignment="1">
      <alignment/>
    </xf>
    <xf numFmtId="41" fontId="0" fillId="0" borderId="0" xfId="0" applyNumberFormat="1" applyAlignment="1">
      <alignment horizontal="center"/>
    </xf>
    <xf numFmtId="171" fontId="0" fillId="0" borderId="0" xfId="15" applyAlignment="1">
      <alignment/>
    </xf>
    <xf numFmtId="43" fontId="0" fillId="0" borderId="0" xfId="0" applyNumberFormat="1" applyAlignment="1">
      <alignment/>
    </xf>
    <xf numFmtId="171" fontId="1" fillId="0" borderId="0" xfId="15" applyFont="1" applyFill="1" applyAlignment="1">
      <alignment/>
    </xf>
    <xf numFmtId="2" fontId="0" fillId="0" borderId="0" xfId="0" applyNumberFormat="1" applyAlignment="1">
      <alignment/>
    </xf>
    <xf numFmtId="2" fontId="0" fillId="0" borderId="0" xfId="0" applyNumberFormat="1" applyAlignment="1">
      <alignment horizontal="center"/>
    </xf>
    <xf numFmtId="0" fontId="0" fillId="0" borderId="0" xfId="0" applyFill="1" applyAlignment="1">
      <alignment/>
    </xf>
    <xf numFmtId="9" fontId="0" fillId="0" borderId="0" xfId="0" applyNumberFormat="1" applyAlignment="1">
      <alignment/>
    </xf>
    <xf numFmtId="3" fontId="0" fillId="0" borderId="6" xfId="0" applyNumberFormat="1" applyFont="1" applyFill="1" applyBorder="1" applyAlignment="1">
      <alignment/>
    </xf>
    <xf numFmtId="9" fontId="0" fillId="0" borderId="0" xfId="0" applyNumberFormat="1" applyFill="1" applyAlignment="1">
      <alignment/>
    </xf>
    <xf numFmtId="3" fontId="0" fillId="0" borderId="0" xfId="15" applyNumberFormat="1" applyFont="1" applyFill="1" applyAlignment="1">
      <alignment horizontal="left"/>
    </xf>
    <xf numFmtId="3" fontId="0" fillId="0" borderId="0" xfId="0" applyNumberFormat="1" applyFill="1" applyAlignment="1">
      <alignment horizontal="left"/>
    </xf>
    <xf numFmtId="174" fontId="0" fillId="0" borderId="0" xfId="0" applyNumberFormat="1" applyFill="1" applyAlignment="1">
      <alignment horizontal="left"/>
    </xf>
    <xf numFmtId="3" fontId="0" fillId="0" borderId="6" xfId="0" applyNumberFormat="1" applyFill="1" applyBorder="1" applyAlignment="1">
      <alignment/>
    </xf>
    <xf numFmtId="9" fontId="0" fillId="0" borderId="0" xfId="20" applyFill="1" applyAlignment="1">
      <alignment/>
    </xf>
    <xf numFmtId="3" fontId="0" fillId="0" borderId="0" xfId="0" applyNumberFormat="1" applyFill="1" applyBorder="1" applyAlignment="1">
      <alignment/>
    </xf>
    <xf numFmtId="183" fontId="0" fillId="0" borderId="0" xfId="0" applyNumberFormat="1" applyFill="1" applyAlignment="1">
      <alignment/>
    </xf>
    <xf numFmtId="0" fontId="10" fillId="2" borderId="4" xfId="0" applyFont="1" applyFill="1" applyBorder="1" applyAlignment="1">
      <alignment wrapText="1"/>
    </xf>
    <xf numFmtId="0" fontId="10" fillId="2" borderId="0" xfId="0" applyFont="1" applyFill="1" applyBorder="1" applyAlignment="1">
      <alignment wrapText="1"/>
    </xf>
    <xf numFmtId="0" fontId="10" fillId="2" borderId="5" xfId="0" applyFont="1" applyFill="1" applyBorder="1" applyAlignment="1">
      <alignment wrapText="1"/>
    </xf>
    <xf numFmtId="0" fontId="10" fillId="2" borderId="7" xfId="0" applyFont="1" applyFill="1" applyBorder="1" applyAlignment="1">
      <alignment wrapText="1"/>
    </xf>
    <xf numFmtId="0" fontId="10" fillId="2" borderId="8" xfId="0" applyFont="1" applyFill="1" applyBorder="1" applyAlignment="1">
      <alignment wrapText="1"/>
    </xf>
    <xf numFmtId="0" fontId="10" fillId="2" borderId="9" xfId="0" applyFont="1" applyFill="1" applyBorder="1" applyAlignment="1">
      <alignment wrapText="1"/>
    </xf>
    <xf numFmtId="0" fontId="13" fillId="3" borderId="0" xfId="0" applyFont="1" applyFill="1" applyAlignment="1">
      <alignment horizontal="center"/>
    </xf>
    <xf numFmtId="0" fontId="1" fillId="3" borderId="0" xfId="0" applyFont="1" applyFill="1" applyAlignment="1">
      <alignment horizontal="center"/>
    </xf>
    <xf numFmtId="184" fontId="0" fillId="0" borderId="0" xfId="19" applyNumberFormat="1" applyFill="1" applyAlignment="1">
      <alignment/>
    </xf>
    <xf numFmtId="174" fontId="0" fillId="0" borderId="0" xfId="0" applyNumberFormat="1" applyFill="1" applyAlignment="1">
      <alignment/>
    </xf>
    <xf numFmtId="184" fontId="0" fillId="0" borderId="0" xfId="19" applyNumberFormat="1" applyFont="1" applyFill="1" applyAlignment="1">
      <alignment/>
    </xf>
    <xf numFmtId="0" fontId="0" fillId="0" borderId="0" xfId="0" applyFont="1" applyBorder="1" applyAlignment="1">
      <alignment/>
    </xf>
    <xf numFmtId="184" fontId="14" fillId="0" borderId="0" xfId="0" applyNumberFormat="1" applyFont="1" applyFill="1" applyBorder="1" applyAlignment="1">
      <alignment/>
    </xf>
    <xf numFmtId="174" fontId="14" fillId="0" borderId="0" xfId="0" applyNumberFormat="1" applyFont="1" applyFill="1" applyBorder="1" applyAlignment="1">
      <alignment/>
    </xf>
    <xf numFmtId="184" fontId="14" fillId="0" borderId="0" xfId="19" applyNumberFormat="1" applyFont="1" applyFill="1" applyAlignment="1">
      <alignment/>
    </xf>
    <xf numFmtId="174" fontId="14" fillId="0" borderId="0" xfId="0" applyNumberFormat="1" applyFont="1" applyFill="1" applyAlignment="1">
      <alignment/>
    </xf>
  </cellXfs>
  <cellStyles count="7">
    <cellStyle name="Normal" xfId="0"/>
    <cellStyle name="Comma" xfId="15"/>
    <cellStyle name="Comma [0]" xfId="16"/>
    <cellStyle name="Currency" xfId="17"/>
    <cellStyle name="Currency [0]" xfId="18"/>
    <cellStyle name="Euro"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552450</xdr:colOff>
      <xdr:row>7</xdr:row>
      <xdr:rowOff>38100</xdr:rowOff>
    </xdr:to>
    <xdr:pic>
      <xdr:nvPicPr>
        <xdr:cNvPr id="1" name="Picture 4"/>
        <xdr:cNvPicPr preferRelativeResize="1">
          <a:picLocks noChangeAspect="1"/>
        </xdr:cNvPicPr>
      </xdr:nvPicPr>
      <xdr:blipFill>
        <a:blip r:embed="rId1"/>
        <a:stretch>
          <a:fillRect/>
        </a:stretch>
      </xdr:blipFill>
      <xdr:spPr>
        <a:xfrm>
          <a:off x="0" y="0"/>
          <a:ext cx="3000375"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2"/>
    <pageSetUpPr fitToPage="1"/>
  </sheetPr>
  <dimension ref="B1:U44"/>
  <sheetViews>
    <sheetView workbookViewId="0" topLeftCell="A1">
      <selection activeCell="A33" sqref="A33"/>
    </sheetView>
  </sheetViews>
  <sheetFormatPr defaultColWidth="9.140625" defaultRowHeight="12.75"/>
  <cols>
    <col min="1" max="1" width="2.140625" style="12" customWidth="1"/>
    <col min="2" max="2" width="34.57421875" style="0" customWidth="1"/>
    <col min="5" max="5" width="7.140625" style="0" customWidth="1"/>
    <col min="13" max="13" width="4.421875" style="0" customWidth="1"/>
  </cols>
  <sheetData>
    <row r="1" spans="2:21" ht="12.75">
      <c r="B1" s="13"/>
      <c r="C1" s="12"/>
      <c r="D1" s="12"/>
      <c r="E1" s="12"/>
      <c r="F1" s="12"/>
      <c r="G1" s="12"/>
      <c r="H1" s="12"/>
      <c r="I1" s="12"/>
      <c r="J1" s="12"/>
      <c r="K1" s="12"/>
      <c r="L1" s="12"/>
      <c r="M1" s="12"/>
      <c r="N1" s="12"/>
      <c r="O1" s="12"/>
      <c r="P1" s="12"/>
      <c r="Q1" s="12"/>
      <c r="R1" s="12"/>
      <c r="S1" s="12"/>
      <c r="T1" s="12"/>
      <c r="U1" s="12"/>
    </row>
    <row r="2" spans="2:21" ht="12.75">
      <c r="B2" s="12"/>
      <c r="C2" s="12"/>
      <c r="D2" s="12"/>
      <c r="E2" s="28" t="s">
        <v>21</v>
      </c>
      <c r="F2" s="29"/>
      <c r="G2" s="29"/>
      <c r="H2" s="29"/>
      <c r="I2" s="29"/>
      <c r="J2" s="29"/>
      <c r="K2" s="29"/>
      <c r="L2" s="29"/>
      <c r="M2" s="29"/>
      <c r="N2" s="30"/>
      <c r="O2" s="12"/>
      <c r="P2" s="12"/>
      <c r="Q2" s="12"/>
      <c r="R2" s="12"/>
      <c r="S2" s="12"/>
      <c r="T2" s="12"/>
      <c r="U2" s="12"/>
    </row>
    <row r="3" spans="2:21" ht="12.75" customHeight="1">
      <c r="B3" s="12"/>
      <c r="C3" s="12"/>
      <c r="D3" s="12"/>
      <c r="E3" s="42"/>
      <c r="F3" s="43"/>
      <c r="G3" s="43"/>
      <c r="H3" s="43"/>
      <c r="I3" s="43"/>
      <c r="J3" s="43"/>
      <c r="K3" s="43"/>
      <c r="L3" s="43"/>
      <c r="M3" s="43"/>
      <c r="N3" s="44"/>
      <c r="O3" s="12"/>
      <c r="P3" s="12"/>
      <c r="Q3" s="12"/>
      <c r="R3" s="12"/>
      <c r="S3" s="12"/>
      <c r="T3" s="12"/>
      <c r="U3" s="12"/>
    </row>
    <row r="4" spans="2:21" ht="12.75" customHeight="1">
      <c r="B4" s="12"/>
      <c r="C4" s="12"/>
      <c r="D4" s="12"/>
      <c r="E4" s="67" t="s">
        <v>22</v>
      </c>
      <c r="F4" s="68"/>
      <c r="G4" s="68"/>
      <c r="H4" s="68"/>
      <c r="I4" s="68"/>
      <c r="J4" s="68"/>
      <c r="K4" s="68"/>
      <c r="L4" s="68"/>
      <c r="M4" s="68"/>
      <c r="N4" s="69"/>
      <c r="O4" s="12"/>
      <c r="P4" s="12"/>
      <c r="Q4" s="12"/>
      <c r="R4" s="12"/>
      <c r="S4" s="12"/>
      <c r="T4" s="12"/>
      <c r="U4" s="12"/>
    </row>
    <row r="5" spans="2:21" ht="12.75">
      <c r="B5" s="12"/>
      <c r="C5" s="12"/>
      <c r="D5" s="12"/>
      <c r="E5" s="67"/>
      <c r="F5" s="68"/>
      <c r="G5" s="68"/>
      <c r="H5" s="68"/>
      <c r="I5" s="68"/>
      <c r="J5" s="68"/>
      <c r="K5" s="68"/>
      <c r="L5" s="68"/>
      <c r="M5" s="68"/>
      <c r="N5" s="69"/>
      <c r="O5" s="12"/>
      <c r="P5" s="12"/>
      <c r="Q5" s="12"/>
      <c r="R5" s="12"/>
      <c r="S5" s="12"/>
      <c r="T5" s="12"/>
      <c r="U5" s="12"/>
    </row>
    <row r="6" spans="2:21" ht="12.75">
      <c r="B6" s="12"/>
      <c r="C6" s="12"/>
      <c r="D6" s="12"/>
      <c r="E6" s="67"/>
      <c r="F6" s="68"/>
      <c r="G6" s="68"/>
      <c r="H6" s="68"/>
      <c r="I6" s="68"/>
      <c r="J6" s="68"/>
      <c r="K6" s="68"/>
      <c r="L6" s="68"/>
      <c r="M6" s="68"/>
      <c r="N6" s="69"/>
      <c r="O6" s="12"/>
      <c r="P6" s="12"/>
      <c r="Q6" s="12"/>
      <c r="R6" s="12"/>
      <c r="S6" s="12"/>
      <c r="T6" s="12"/>
      <c r="U6" s="12"/>
    </row>
    <row r="7" spans="2:21" ht="12.75">
      <c r="B7" s="12"/>
      <c r="C7" s="12"/>
      <c r="D7" s="12"/>
      <c r="E7" s="67"/>
      <c r="F7" s="68"/>
      <c r="G7" s="68"/>
      <c r="H7" s="68"/>
      <c r="I7" s="68"/>
      <c r="J7" s="68"/>
      <c r="K7" s="68"/>
      <c r="L7" s="68"/>
      <c r="M7" s="68"/>
      <c r="N7" s="69"/>
      <c r="O7" s="12"/>
      <c r="P7" s="12"/>
      <c r="Q7" s="12"/>
      <c r="R7" s="12"/>
      <c r="S7" s="12"/>
      <c r="T7" s="12"/>
      <c r="U7" s="12"/>
    </row>
    <row r="8" spans="2:21" ht="12.75">
      <c r="B8" s="12"/>
      <c r="C8" s="12"/>
      <c r="D8" s="12"/>
      <c r="E8" s="70"/>
      <c r="F8" s="71"/>
      <c r="G8" s="71"/>
      <c r="H8" s="71"/>
      <c r="I8" s="71"/>
      <c r="J8" s="71"/>
      <c r="K8" s="71"/>
      <c r="L8" s="71"/>
      <c r="M8" s="71"/>
      <c r="N8" s="72"/>
      <c r="O8" s="12"/>
      <c r="P8" s="12"/>
      <c r="Q8" s="12"/>
      <c r="R8" s="12"/>
      <c r="S8" s="12"/>
      <c r="T8" s="12"/>
      <c r="U8" s="12"/>
    </row>
    <row r="9" spans="2:21" ht="12.75">
      <c r="B9" s="24" t="s">
        <v>9</v>
      </c>
      <c r="C9" s="12"/>
      <c r="D9" s="12"/>
      <c r="E9" s="12"/>
      <c r="F9" s="12"/>
      <c r="G9" s="12"/>
      <c r="H9" s="12"/>
      <c r="I9" s="12"/>
      <c r="J9" s="12"/>
      <c r="K9" s="12"/>
      <c r="L9" s="12"/>
      <c r="M9" s="12"/>
      <c r="N9" s="12"/>
      <c r="O9" s="12"/>
      <c r="P9" s="12"/>
      <c r="Q9" s="12"/>
      <c r="R9" s="12"/>
      <c r="S9" s="12"/>
      <c r="T9" s="12"/>
      <c r="U9" s="12"/>
    </row>
    <row r="10" spans="2:21" ht="12.75">
      <c r="B10" s="22" t="s">
        <v>10</v>
      </c>
      <c r="C10" s="12"/>
      <c r="D10" s="12"/>
      <c r="E10" s="12"/>
      <c r="F10" s="12"/>
      <c r="G10" s="12"/>
      <c r="H10" s="12"/>
      <c r="I10" s="12"/>
      <c r="J10" s="12"/>
      <c r="K10" s="12"/>
      <c r="L10" s="12"/>
      <c r="M10" s="12"/>
      <c r="N10" s="12"/>
      <c r="O10" s="12"/>
      <c r="P10" s="12"/>
      <c r="Q10" s="12"/>
      <c r="R10" s="12"/>
      <c r="S10" s="12"/>
      <c r="T10" s="12"/>
      <c r="U10" s="12"/>
    </row>
    <row r="11" spans="2:21" ht="12.75">
      <c r="B11" s="22" t="s">
        <v>40</v>
      </c>
      <c r="C11" s="12"/>
      <c r="D11" s="12"/>
      <c r="E11" s="12"/>
      <c r="F11" s="12"/>
      <c r="G11" s="12"/>
      <c r="H11" s="12"/>
      <c r="I11" s="12"/>
      <c r="J11" s="12"/>
      <c r="K11" s="12"/>
      <c r="L11" s="12"/>
      <c r="M11" s="12"/>
      <c r="N11" s="12"/>
      <c r="O11" s="12"/>
      <c r="P11" s="12"/>
      <c r="Q11" s="12"/>
      <c r="R11" s="12"/>
      <c r="S11" s="12"/>
      <c r="T11" s="12"/>
      <c r="U11" s="12"/>
    </row>
    <row r="12" spans="2:21" ht="12.75">
      <c r="B12" s="22"/>
      <c r="C12" s="14"/>
      <c r="D12" s="14"/>
      <c r="E12" s="14"/>
      <c r="F12" s="12"/>
      <c r="G12" s="12"/>
      <c r="H12" s="12"/>
      <c r="I12" s="12"/>
      <c r="J12" s="12"/>
      <c r="K12" s="12"/>
      <c r="L12" s="12"/>
      <c r="M12" s="12"/>
      <c r="N12" s="12"/>
      <c r="O12" s="12"/>
      <c r="P12" s="12"/>
      <c r="Q12" s="12"/>
      <c r="R12" s="12"/>
      <c r="S12" s="12"/>
      <c r="T12" s="12"/>
      <c r="U12" s="12"/>
    </row>
    <row r="13" spans="2:21" ht="12.75">
      <c r="B13" s="22" t="s">
        <v>27</v>
      </c>
      <c r="C13" s="14"/>
      <c r="D13" s="14"/>
      <c r="E13" s="14"/>
      <c r="F13" s="12"/>
      <c r="G13" s="12"/>
      <c r="H13" s="12"/>
      <c r="I13" s="12"/>
      <c r="J13" s="12"/>
      <c r="K13" s="12"/>
      <c r="L13" s="12"/>
      <c r="M13" s="12"/>
      <c r="N13" s="12"/>
      <c r="O13" s="12"/>
      <c r="P13" s="12"/>
      <c r="Q13" s="12"/>
      <c r="R13" s="12"/>
      <c r="S13" s="12"/>
      <c r="T13" s="12"/>
      <c r="U13" s="12"/>
    </row>
    <row r="14" spans="2:21" ht="12.75">
      <c r="B14" s="22" t="s">
        <v>67</v>
      </c>
      <c r="C14" s="14"/>
      <c r="D14" s="14"/>
      <c r="E14" s="14"/>
      <c r="F14" s="12"/>
      <c r="G14" s="12"/>
      <c r="H14" s="12"/>
      <c r="I14" s="12"/>
      <c r="J14" s="12"/>
      <c r="K14" s="12"/>
      <c r="L14" s="12"/>
      <c r="M14" s="12"/>
      <c r="N14" s="12"/>
      <c r="O14" s="12"/>
      <c r="P14" s="12"/>
      <c r="Q14" s="12"/>
      <c r="R14" s="12"/>
      <c r="S14" s="12"/>
      <c r="T14" s="12"/>
      <c r="U14" s="12"/>
    </row>
    <row r="15" spans="2:21" ht="12.75">
      <c r="B15" s="22" t="s">
        <v>68</v>
      </c>
      <c r="C15" s="14"/>
      <c r="D15" s="14"/>
      <c r="E15" s="14"/>
      <c r="F15" s="12"/>
      <c r="G15" s="12"/>
      <c r="H15" s="12"/>
      <c r="I15" s="23"/>
      <c r="J15" s="12"/>
      <c r="K15" s="12"/>
      <c r="L15" s="12"/>
      <c r="M15" s="12"/>
      <c r="N15" s="12"/>
      <c r="O15" s="12"/>
      <c r="P15" s="12"/>
      <c r="Q15" s="12"/>
      <c r="R15" s="12"/>
      <c r="S15" s="12"/>
      <c r="T15" s="12"/>
      <c r="U15" s="12"/>
    </row>
    <row r="16" spans="2:21" ht="12.75">
      <c r="B16" s="22" t="s">
        <v>69</v>
      </c>
      <c r="C16" s="14"/>
      <c r="D16" s="14"/>
      <c r="E16" s="14"/>
      <c r="F16" s="12"/>
      <c r="G16" s="12"/>
      <c r="H16" s="12"/>
      <c r="I16" s="23"/>
      <c r="J16" s="12"/>
      <c r="K16" s="12"/>
      <c r="L16" s="12"/>
      <c r="M16" s="12"/>
      <c r="N16" s="12"/>
      <c r="O16" s="12"/>
      <c r="P16" s="12"/>
      <c r="Q16" s="12"/>
      <c r="R16" s="12"/>
      <c r="S16" s="12"/>
      <c r="T16" s="12"/>
      <c r="U16" s="12"/>
    </row>
    <row r="17" spans="2:21" ht="12.75">
      <c r="B17" s="22"/>
      <c r="C17" s="14"/>
      <c r="D17" s="14"/>
      <c r="E17" s="14"/>
      <c r="F17" s="12"/>
      <c r="G17" s="12"/>
      <c r="H17" s="12"/>
      <c r="I17" s="27"/>
      <c r="J17" s="12"/>
      <c r="K17" s="12"/>
      <c r="L17" s="12"/>
      <c r="M17" s="12"/>
      <c r="N17" s="12"/>
      <c r="O17" s="12"/>
      <c r="P17" s="12"/>
      <c r="Q17" s="12"/>
      <c r="R17" s="12"/>
      <c r="S17" s="12"/>
      <c r="T17" s="12"/>
      <c r="U17" s="12"/>
    </row>
    <row r="18" spans="2:21" ht="12.75">
      <c r="B18" s="22" t="s">
        <v>60</v>
      </c>
      <c r="C18" s="14"/>
      <c r="D18" s="14"/>
      <c r="E18" s="14"/>
      <c r="F18" s="12"/>
      <c r="G18" s="12"/>
      <c r="H18" s="12"/>
      <c r="I18" s="27"/>
      <c r="J18" s="12"/>
      <c r="K18" s="12"/>
      <c r="L18" s="12"/>
      <c r="M18" s="12"/>
      <c r="N18" s="12"/>
      <c r="O18" s="12"/>
      <c r="P18" s="12"/>
      <c r="Q18" s="12"/>
      <c r="R18" s="12"/>
      <c r="S18" s="12"/>
      <c r="T18" s="12"/>
      <c r="U18" s="12"/>
    </row>
    <row r="19" spans="2:21" ht="12.75">
      <c r="B19" s="22" t="s">
        <v>16</v>
      </c>
      <c r="C19" s="14"/>
      <c r="D19" s="14"/>
      <c r="E19" s="14" t="s">
        <v>24</v>
      </c>
      <c r="F19" s="12"/>
      <c r="G19" s="12"/>
      <c r="H19" s="12"/>
      <c r="I19" s="27"/>
      <c r="J19" s="12"/>
      <c r="K19" s="12"/>
      <c r="L19" s="12"/>
      <c r="M19" s="12"/>
      <c r="N19" s="12"/>
      <c r="O19" s="12"/>
      <c r="P19" s="12"/>
      <c r="Q19" s="12"/>
      <c r="R19" s="12"/>
      <c r="S19" s="12"/>
      <c r="T19" s="12"/>
      <c r="U19" s="12"/>
    </row>
    <row r="20" spans="2:21" ht="12.75">
      <c r="B20" s="22"/>
      <c r="C20" s="12"/>
      <c r="D20" s="12"/>
      <c r="E20" s="12"/>
      <c r="F20" s="12"/>
      <c r="G20" s="12"/>
      <c r="H20" s="12"/>
      <c r="I20" s="27"/>
      <c r="J20" s="12"/>
      <c r="K20" s="12"/>
      <c r="L20" s="12"/>
      <c r="M20" s="12"/>
      <c r="N20" s="12"/>
      <c r="O20" s="12"/>
      <c r="P20" s="12"/>
      <c r="Q20" s="12"/>
      <c r="R20" s="12"/>
      <c r="S20" s="12"/>
      <c r="T20" s="12"/>
      <c r="U20" s="12"/>
    </row>
    <row r="21" spans="2:21" ht="12.75">
      <c r="B21" s="22" t="s">
        <v>18</v>
      </c>
      <c r="C21" s="12"/>
      <c r="D21" s="12"/>
      <c r="E21" s="12"/>
      <c r="F21" s="12"/>
      <c r="G21" s="12"/>
      <c r="H21" s="12"/>
      <c r="I21" s="27"/>
      <c r="J21" s="12"/>
      <c r="K21" s="12"/>
      <c r="L21" s="12"/>
      <c r="M21" s="12"/>
      <c r="N21" s="12"/>
      <c r="O21" s="12"/>
      <c r="P21" s="12"/>
      <c r="Q21" s="12"/>
      <c r="R21" s="12"/>
      <c r="S21" s="12"/>
      <c r="T21" s="12"/>
      <c r="U21" s="12"/>
    </row>
    <row r="22" spans="2:21" ht="12.75">
      <c r="B22" s="22" t="s">
        <v>26</v>
      </c>
      <c r="C22" s="12"/>
      <c r="D22" s="12"/>
      <c r="E22" s="12"/>
      <c r="F22" s="12"/>
      <c r="G22" s="12"/>
      <c r="H22" s="12"/>
      <c r="I22" s="27"/>
      <c r="J22" s="12"/>
      <c r="K22" s="12"/>
      <c r="L22" s="12"/>
      <c r="M22" s="12"/>
      <c r="N22" s="12"/>
      <c r="O22" s="12"/>
      <c r="P22" s="12"/>
      <c r="Q22" s="12"/>
      <c r="R22" s="12"/>
      <c r="S22" s="12"/>
      <c r="T22" s="12"/>
      <c r="U22" s="12"/>
    </row>
    <row r="23" spans="2:21" ht="12.75" customHeight="1">
      <c r="B23" s="22"/>
      <c r="C23" s="12"/>
      <c r="D23" s="21"/>
      <c r="E23" s="23" t="s">
        <v>20</v>
      </c>
      <c r="F23" s="21"/>
      <c r="G23" s="21"/>
      <c r="H23" s="21"/>
      <c r="I23" s="21"/>
      <c r="J23" s="21"/>
      <c r="K23" s="21"/>
      <c r="L23" s="21"/>
      <c r="M23" s="21"/>
      <c r="N23" s="12"/>
      <c r="O23" s="12"/>
      <c r="P23" s="12"/>
      <c r="Q23" s="12"/>
      <c r="R23" s="12"/>
      <c r="S23" s="12"/>
      <c r="T23" s="12"/>
      <c r="U23" s="12"/>
    </row>
    <row r="24" spans="2:21" ht="12.75">
      <c r="B24" s="22" t="s">
        <v>62</v>
      </c>
      <c r="C24" s="22"/>
      <c r="D24" s="1"/>
      <c r="E24" s="27" t="s">
        <v>11</v>
      </c>
      <c r="F24" s="45"/>
      <c r="G24" s="45"/>
      <c r="H24" s="45"/>
      <c r="I24" s="45"/>
      <c r="J24" s="45"/>
      <c r="K24" s="45"/>
      <c r="L24" s="45"/>
      <c r="M24" s="45"/>
      <c r="N24" s="12"/>
      <c r="O24" s="12"/>
      <c r="P24" s="12"/>
      <c r="Q24" s="12"/>
      <c r="R24" s="12"/>
      <c r="S24" s="12"/>
      <c r="T24" s="12"/>
      <c r="U24" s="12"/>
    </row>
    <row r="25" spans="2:21" ht="12.75">
      <c r="B25" s="22" t="s">
        <v>63</v>
      </c>
      <c r="C25" s="22"/>
      <c r="D25" s="45"/>
      <c r="E25" s="27" t="s">
        <v>12</v>
      </c>
      <c r="F25" s="12"/>
      <c r="G25" s="12"/>
      <c r="H25" s="45"/>
      <c r="I25" s="45"/>
      <c r="J25" s="45"/>
      <c r="K25" s="45"/>
      <c r="L25" s="45"/>
      <c r="M25" s="45"/>
      <c r="N25" s="12"/>
      <c r="O25" s="12"/>
      <c r="P25" s="12"/>
      <c r="Q25" s="12"/>
      <c r="R25" s="12"/>
      <c r="S25" s="12"/>
      <c r="T25" s="12"/>
      <c r="U25" s="12"/>
    </row>
    <row r="26" spans="2:21" ht="12.75">
      <c r="B26" s="22" t="s">
        <v>64</v>
      </c>
      <c r="C26" s="22"/>
      <c r="D26" s="46"/>
      <c r="E26" s="27" t="s">
        <v>13</v>
      </c>
      <c r="F26" s="12"/>
      <c r="G26" s="12"/>
      <c r="H26" s="43"/>
      <c r="I26" s="43"/>
      <c r="J26" s="43"/>
      <c r="K26" s="43"/>
      <c r="L26" s="43"/>
      <c r="M26" s="43"/>
      <c r="N26" s="12"/>
      <c r="O26" s="12"/>
      <c r="P26" s="12"/>
      <c r="Q26" s="12"/>
      <c r="R26" s="12"/>
      <c r="S26" s="12"/>
      <c r="T26" s="12"/>
      <c r="U26" s="12"/>
    </row>
    <row r="27" spans="2:21" ht="12.75">
      <c r="B27" s="22" t="s">
        <v>65</v>
      </c>
      <c r="C27" s="22"/>
      <c r="D27" s="46"/>
      <c r="E27" s="27" t="s">
        <v>14</v>
      </c>
      <c r="F27" s="12"/>
      <c r="G27" s="12"/>
      <c r="H27" s="43"/>
      <c r="I27" s="43"/>
      <c r="J27" s="43"/>
      <c r="K27" s="43"/>
      <c r="L27" s="43"/>
      <c r="M27" s="43"/>
      <c r="N27" s="12"/>
      <c r="O27" s="12"/>
      <c r="P27" s="12"/>
      <c r="Q27" s="12"/>
      <c r="R27" s="12"/>
      <c r="S27" s="12"/>
      <c r="T27" s="12"/>
      <c r="U27" s="12"/>
    </row>
    <row r="28" spans="2:21" ht="12.75">
      <c r="B28" s="22"/>
      <c r="C28" s="22"/>
      <c r="D28" s="40"/>
      <c r="E28" s="27" t="s">
        <v>25</v>
      </c>
      <c r="F28" s="12"/>
      <c r="G28" s="12"/>
      <c r="H28" s="40"/>
      <c r="I28" s="40"/>
      <c r="J28" s="40"/>
      <c r="K28" s="40"/>
      <c r="L28" s="40"/>
      <c r="M28" s="40"/>
      <c r="N28" s="12"/>
      <c r="O28" s="12"/>
      <c r="P28" s="12"/>
      <c r="Q28" s="12"/>
      <c r="R28" s="12"/>
      <c r="S28" s="12"/>
      <c r="T28" s="12"/>
      <c r="U28" s="12"/>
    </row>
    <row r="29" spans="2:21" ht="12.75">
      <c r="B29" s="22" t="s">
        <v>19</v>
      </c>
      <c r="C29" s="22"/>
      <c r="D29" s="40"/>
      <c r="E29" s="27" t="s">
        <v>61</v>
      </c>
      <c r="F29" s="12"/>
      <c r="G29" s="12"/>
      <c r="H29" s="40"/>
      <c r="I29" s="40"/>
      <c r="J29" s="40"/>
      <c r="K29" s="40"/>
      <c r="L29" s="40"/>
      <c r="M29" s="40"/>
      <c r="N29" s="12"/>
      <c r="O29" s="12"/>
      <c r="P29" s="12"/>
      <c r="Q29" s="12"/>
      <c r="R29" s="12"/>
      <c r="S29" s="12"/>
      <c r="T29" s="12"/>
      <c r="U29" s="12"/>
    </row>
    <row r="30" spans="2:21" ht="12.75">
      <c r="B30" s="22"/>
      <c r="C30" s="22"/>
      <c r="D30" s="40"/>
      <c r="E30" s="12"/>
      <c r="F30" s="12"/>
      <c r="G30" s="12"/>
      <c r="H30" s="40"/>
      <c r="I30" s="40"/>
      <c r="J30" s="40"/>
      <c r="K30" s="40"/>
      <c r="L30" s="40"/>
      <c r="M30" s="40"/>
      <c r="N30" s="12"/>
      <c r="O30" s="12"/>
      <c r="P30" s="12"/>
      <c r="Q30" s="12"/>
      <c r="R30" s="12"/>
      <c r="S30" s="12"/>
      <c r="T30" s="12"/>
      <c r="U30" s="12"/>
    </row>
    <row r="31" spans="2:21" ht="12.75">
      <c r="B31" s="22"/>
      <c r="C31" s="22"/>
      <c r="D31" s="40"/>
      <c r="E31" s="12"/>
      <c r="F31" s="12"/>
      <c r="G31" s="12"/>
      <c r="H31" s="40"/>
      <c r="I31" s="40"/>
      <c r="J31" s="40"/>
      <c r="K31" s="40"/>
      <c r="L31" s="40"/>
      <c r="M31" s="40"/>
      <c r="N31" s="12"/>
      <c r="O31" s="12"/>
      <c r="P31" s="12"/>
      <c r="Q31" s="12"/>
      <c r="R31" s="12"/>
      <c r="S31" s="12"/>
      <c r="T31" s="12"/>
      <c r="U31" s="12"/>
    </row>
    <row r="32" spans="2:21" ht="12.75">
      <c r="B32" s="22"/>
      <c r="C32" s="22"/>
      <c r="D32" s="40"/>
      <c r="E32" s="40"/>
      <c r="F32" s="40"/>
      <c r="G32" s="40"/>
      <c r="H32" s="40"/>
      <c r="I32" s="40"/>
      <c r="J32" s="40"/>
      <c r="K32" s="40"/>
      <c r="L32" s="40"/>
      <c r="M32" s="40"/>
      <c r="N32" s="12"/>
      <c r="O32" s="12"/>
      <c r="P32" s="12"/>
      <c r="Q32" s="12"/>
      <c r="R32" s="12"/>
      <c r="S32" s="12"/>
      <c r="T32" s="12"/>
      <c r="U32" s="12"/>
    </row>
    <row r="33" spans="2:21" ht="12.75">
      <c r="B33" s="12"/>
      <c r="C33" s="22"/>
      <c r="D33" s="45"/>
      <c r="E33" s="45"/>
      <c r="F33" s="45"/>
      <c r="G33" s="45"/>
      <c r="H33" s="45"/>
      <c r="I33" s="45"/>
      <c r="J33" s="45"/>
      <c r="K33" s="45"/>
      <c r="L33" s="45"/>
      <c r="M33" s="45"/>
      <c r="N33" s="12"/>
      <c r="O33" s="12"/>
      <c r="P33" s="12"/>
      <c r="Q33" s="12"/>
      <c r="R33" s="12"/>
      <c r="S33" s="12"/>
      <c r="T33" s="12"/>
      <c r="U33" s="12"/>
    </row>
    <row r="34" spans="2:21" ht="12.75">
      <c r="B34" s="25"/>
      <c r="C34" s="12"/>
      <c r="D34" s="12"/>
      <c r="E34" s="12"/>
      <c r="F34" s="12"/>
      <c r="G34" s="17"/>
      <c r="H34" s="17"/>
      <c r="I34" s="17"/>
      <c r="J34" s="17"/>
      <c r="K34" s="17"/>
      <c r="L34" s="17"/>
      <c r="M34" s="17"/>
      <c r="N34" s="12"/>
      <c r="O34" s="12"/>
      <c r="P34" s="12"/>
      <c r="Q34" s="12"/>
      <c r="R34" s="12"/>
      <c r="S34" s="12"/>
      <c r="T34" s="12"/>
      <c r="U34" s="12"/>
    </row>
    <row r="35" spans="2:21" ht="12.75">
      <c r="B35" s="12"/>
      <c r="C35" s="12"/>
      <c r="D35" s="12"/>
      <c r="E35" s="12"/>
      <c r="F35" s="12"/>
      <c r="G35" s="12"/>
      <c r="H35" s="12"/>
      <c r="I35" s="12"/>
      <c r="J35" s="12"/>
      <c r="K35" s="12"/>
      <c r="L35" s="12"/>
      <c r="M35" s="12"/>
      <c r="N35" s="12"/>
      <c r="O35" s="12"/>
      <c r="P35" s="12"/>
      <c r="Q35" s="12"/>
      <c r="R35" s="12"/>
      <c r="S35" s="12"/>
      <c r="T35" s="12"/>
      <c r="U35" s="12"/>
    </row>
    <row r="36" spans="2:21" ht="12.75">
      <c r="B36" s="12"/>
      <c r="C36" s="12"/>
      <c r="D36" s="12"/>
      <c r="E36" s="12"/>
      <c r="F36" s="12"/>
      <c r="G36" s="12"/>
      <c r="H36" s="12"/>
      <c r="I36" s="12"/>
      <c r="J36" s="12"/>
      <c r="K36" s="12"/>
      <c r="L36" s="12"/>
      <c r="M36" s="12"/>
      <c r="N36" s="12"/>
      <c r="O36" s="12"/>
      <c r="P36" s="12"/>
      <c r="Q36" s="12"/>
      <c r="R36" s="12"/>
      <c r="S36" s="12"/>
      <c r="T36" s="12"/>
      <c r="U36" s="12"/>
    </row>
    <row r="37" spans="2:21" ht="12.75">
      <c r="B37" s="12"/>
      <c r="C37" s="12"/>
      <c r="D37" s="12"/>
      <c r="E37" s="12"/>
      <c r="F37" s="12"/>
      <c r="G37" s="12"/>
      <c r="H37" s="12"/>
      <c r="I37" s="12"/>
      <c r="J37" s="12"/>
      <c r="K37" s="12"/>
      <c r="L37" s="12"/>
      <c r="M37" s="12"/>
      <c r="N37" s="12"/>
      <c r="O37" s="12"/>
      <c r="P37" s="12"/>
      <c r="Q37" s="12"/>
      <c r="R37" s="12"/>
      <c r="S37" s="12"/>
      <c r="T37" s="12"/>
      <c r="U37" s="12"/>
    </row>
    <row r="38" spans="2:21" ht="12.75">
      <c r="B38" s="12"/>
      <c r="C38" s="12"/>
      <c r="D38" s="12"/>
      <c r="E38" s="12"/>
      <c r="F38" s="12"/>
      <c r="G38" s="12"/>
      <c r="H38" s="12"/>
      <c r="I38" s="12"/>
      <c r="J38" s="12"/>
      <c r="K38" s="12"/>
      <c r="L38" s="12"/>
      <c r="M38" s="12"/>
      <c r="N38" s="12"/>
      <c r="O38" s="12"/>
      <c r="P38" s="12"/>
      <c r="Q38" s="12"/>
      <c r="R38" s="12"/>
      <c r="S38" s="12"/>
      <c r="T38" s="12"/>
      <c r="U38" s="12"/>
    </row>
    <row r="39" spans="2:21" ht="12.75">
      <c r="B39" s="12"/>
      <c r="C39" s="12"/>
      <c r="D39" s="12"/>
      <c r="E39" s="12"/>
      <c r="F39" s="12"/>
      <c r="G39" s="12"/>
      <c r="H39" s="12"/>
      <c r="I39" s="12"/>
      <c r="J39" s="12"/>
      <c r="K39" s="12"/>
      <c r="L39" s="12"/>
      <c r="M39" s="12"/>
      <c r="N39" s="12"/>
      <c r="O39" s="12"/>
      <c r="P39" s="12"/>
      <c r="Q39" s="12"/>
      <c r="R39" s="12"/>
      <c r="S39" s="12"/>
      <c r="T39" s="12"/>
      <c r="U39" s="12"/>
    </row>
    <row r="40" spans="2:21" ht="12.75">
      <c r="B40" s="12"/>
      <c r="C40" s="12"/>
      <c r="D40" s="12"/>
      <c r="E40" s="12"/>
      <c r="F40" s="12"/>
      <c r="G40" s="12"/>
      <c r="H40" s="12"/>
      <c r="I40" s="12"/>
      <c r="J40" s="12"/>
      <c r="K40" s="12"/>
      <c r="L40" s="12"/>
      <c r="M40" s="12"/>
      <c r="N40" s="12"/>
      <c r="O40" s="12"/>
      <c r="P40" s="12"/>
      <c r="Q40" s="12"/>
      <c r="R40" s="12"/>
      <c r="S40" s="12"/>
      <c r="T40" s="12"/>
      <c r="U40" s="12"/>
    </row>
    <row r="41" spans="2:21" ht="12.75">
      <c r="B41" s="12"/>
      <c r="C41" s="12"/>
      <c r="D41" s="12"/>
      <c r="E41" s="12"/>
      <c r="F41" s="12"/>
      <c r="G41" s="12"/>
      <c r="H41" s="12"/>
      <c r="I41" s="12"/>
      <c r="J41" s="12"/>
      <c r="K41" s="12"/>
      <c r="L41" s="12"/>
      <c r="M41" s="12"/>
      <c r="N41" s="12"/>
      <c r="O41" s="12"/>
      <c r="P41" s="12"/>
      <c r="Q41" s="12"/>
      <c r="R41" s="12"/>
      <c r="S41" s="12"/>
      <c r="T41" s="12"/>
      <c r="U41" s="12"/>
    </row>
    <row r="42" spans="2:21" ht="12.75">
      <c r="B42" s="12"/>
      <c r="C42" s="12"/>
      <c r="D42" s="12"/>
      <c r="E42" s="12"/>
      <c r="F42" s="12"/>
      <c r="G42" s="12"/>
      <c r="H42" s="12"/>
      <c r="I42" s="12"/>
      <c r="J42" s="12"/>
      <c r="K42" s="12"/>
      <c r="L42" s="12"/>
      <c r="M42" s="12"/>
      <c r="N42" s="12"/>
      <c r="O42" s="12"/>
      <c r="P42" s="12"/>
      <c r="Q42" s="12"/>
      <c r="R42" s="12"/>
      <c r="S42" s="12"/>
      <c r="T42" s="12"/>
      <c r="U42" s="12"/>
    </row>
    <row r="43" spans="2:21" ht="12.75">
      <c r="B43" s="12"/>
      <c r="C43" s="12"/>
      <c r="D43" s="12"/>
      <c r="E43" s="12"/>
      <c r="F43" s="12"/>
      <c r="G43" s="12"/>
      <c r="H43" s="12"/>
      <c r="I43" s="12"/>
      <c r="J43" s="12"/>
      <c r="K43" s="12"/>
      <c r="L43" s="12"/>
      <c r="M43" s="12"/>
      <c r="N43" s="12"/>
      <c r="O43" s="12"/>
      <c r="P43" s="12"/>
      <c r="Q43" s="12"/>
      <c r="R43" s="12"/>
      <c r="S43" s="12"/>
      <c r="T43" s="12"/>
      <c r="U43" s="12"/>
    </row>
    <row r="44" spans="2:20" ht="12.75">
      <c r="B44" s="12"/>
      <c r="C44" s="12"/>
      <c r="D44" s="12"/>
      <c r="E44" s="12"/>
      <c r="F44" s="12"/>
      <c r="G44" s="12"/>
      <c r="H44" s="12"/>
      <c r="I44" s="12"/>
      <c r="J44" s="12"/>
      <c r="K44" s="12"/>
      <c r="L44" s="12"/>
      <c r="M44" s="12"/>
      <c r="N44" s="12"/>
      <c r="O44" s="12"/>
      <c r="P44" s="12"/>
      <c r="Q44" s="12"/>
      <c r="R44" s="12"/>
      <c r="S44" s="12"/>
      <c r="T44" s="12"/>
    </row>
  </sheetData>
  <mergeCells count="1">
    <mergeCell ref="E4:N8"/>
  </mergeCells>
  <printOptions/>
  <pageMargins left="0.75" right="0.75" top="1" bottom="1" header="0.5" footer="0.5"/>
  <pageSetup fitToHeight="1" fitToWidth="1" horizontalDpi="600" verticalDpi="600" orientation="landscape" scale="59" r:id="rId2"/>
  <drawing r:id="rId1"/>
</worksheet>
</file>

<file path=xl/worksheets/sheet10.xml><?xml version="1.0" encoding="utf-8"?>
<worksheet xmlns="http://schemas.openxmlformats.org/spreadsheetml/2006/main" xmlns:r="http://schemas.openxmlformats.org/officeDocument/2006/relationships">
  <sheetPr>
    <tabColor indexed="40"/>
  </sheetPr>
  <dimension ref="A1:M16"/>
  <sheetViews>
    <sheetView workbookViewId="0" topLeftCell="A1">
      <selection activeCell="D3" sqref="D3:D5"/>
    </sheetView>
  </sheetViews>
  <sheetFormatPr defaultColWidth="9.140625" defaultRowHeight="12.75"/>
  <cols>
    <col min="2" max="2" width="11.7109375" style="0" customWidth="1"/>
    <col min="3" max="4" width="10.421875" style="0" customWidth="1"/>
  </cols>
  <sheetData>
    <row r="1" ht="12.75">
      <c r="A1" s="15" t="s">
        <v>183</v>
      </c>
    </row>
    <row r="2" spans="2:13" ht="12.75">
      <c r="B2" s="3"/>
      <c r="C2" s="3"/>
      <c r="D2" s="3"/>
      <c r="E2" s="3"/>
      <c r="F2" s="3"/>
      <c r="G2" s="3"/>
      <c r="H2" s="3"/>
      <c r="I2" s="3"/>
      <c r="J2" s="3"/>
      <c r="K2" s="3"/>
      <c r="L2" s="4"/>
      <c r="M2" s="4"/>
    </row>
    <row r="3" spans="2:4" ht="12.75">
      <c r="B3" s="4" t="s">
        <v>2</v>
      </c>
      <c r="C3" s="4" t="s">
        <v>38</v>
      </c>
      <c r="D3" s="4" t="s">
        <v>41</v>
      </c>
    </row>
    <row r="4" spans="2:4" ht="12.75">
      <c r="B4" s="4"/>
      <c r="D4" s="56"/>
    </row>
    <row r="5" spans="1:6" ht="12.75">
      <c r="A5" s="33" t="s">
        <v>0</v>
      </c>
      <c r="B5" s="9">
        <v>3861000</v>
      </c>
      <c r="C5" s="9">
        <v>3831000</v>
      </c>
      <c r="D5" s="9">
        <v>4047000</v>
      </c>
      <c r="F5" s="26" t="s">
        <v>30</v>
      </c>
    </row>
    <row r="6" ht="12.75">
      <c r="A6" s="16"/>
    </row>
    <row r="7" ht="12.75">
      <c r="A7" s="16"/>
    </row>
    <row r="8" ht="12.75">
      <c r="A8" s="16"/>
    </row>
    <row r="9" ht="12.75">
      <c r="A9" s="16"/>
    </row>
    <row r="10" ht="12.75">
      <c r="A10" s="16"/>
    </row>
    <row r="11" ht="12.75">
      <c r="A11" s="16"/>
    </row>
    <row r="12" ht="12.75">
      <c r="A12" s="16"/>
    </row>
    <row r="13" ht="12.75">
      <c r="A13" s="16"/>
    </row>
    <row r="14" ht="12.75">
      <c r="A14" s="16"/>
    </row>
    <row r="15" ht="12.75">
      <c r="A15" s="16"/>
    </row>
    <row r="16" ht="12.75">
      <c r="A16" s="16"/>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40"/>
  </sheetPr>
  <dimension ref="A1:K5"/>
  <sheetViews>
    <sheetView workbookViewId="0" topLeftCell="A1">
      <selection activeCell="G9" sqref="G9"/>
    </sheetView>
  </sheetViews>
  <sheetFormatPr defaultColWidth="9.140625" defaultRowHeight="12.75"/>
  <cols>
    <col min="1" max="1" width="9.28125" style="0" customWidth="1"/>
    <col min="3" max="3" width="10.00390625" style="0" customWidth="1"/>
  </cols>
  <sheetData>
    <row r="1" ht="12.75">
      <c r="A1" s="15" t="s">
        <v>36</v>
      </c>
    </row>
    <row r="2" spans="1:11" ht="12.75">
      <c r="A2" s="3"/>
      <c r="K2" s="4"/>
    </row>
    <row r="3" spans="2:4" ht="12.75">
      <c r="B3" s="4" t="s">
        <v>2</v>
      </c>
      <c r="C3" s="4" t="s">
        <v>38</v>
      </c>
      <c r="D3" s="4" t="s">
        <v>41</v>
      </c>
    </row>
    <row r="4" spans="2:4" ht="12.75">
      <c r="B4" s="4"/>
      <c r="D4" s="56"/>
    </row>
    <row r="5" spans="1:6" ht="12.75">
      <c r="A5" s="11" t="s">
        <v>28</v>
      </c>
      <c r="B5" s="20">
        <v>482000</v>
      </c>
      <c r="C5" s="36">
        <v>456000</v>
      </c>
      <c r="D5" s="62">
        <v>487000</v>
      </c>
      <c r="F5" s="26" t="s">
        <v>30</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indexed="40"/>
  </sheetPr>
  <dimension ref="A1:H6"/>
  <sheetViews>
    <sheetView workbookViewId="0" topLeftCell="A1">
      <selection activeCell="A5" sqref="A5:A6"/>
    </sheetView>
  </sheetViews>
  <sheetFormatPr defaultColWidth="9.140625" defaultRowHeight="12.75"/>
  <cols>
    <col min="1" max="1" width="22.140625" style="0" customWidth="1"/>
    <col min="4" max="4" width="11.140625" style="0" customWidth="1"/>
    <col min="5" max="5" width="8.57421875" style="0" customWidth="1"/>
  </cols>
  <sheetData>
    <row r="1" ht="12.75">
      <c r="A1" s="15" t="s">
        <v>55</v>
      </c>
    </row>
    <row r="2" ht="12.75">
      <c r="A2" s="3"/>
    </row>
    <row r="3" spans="2:5" ht="12.75">
      <c r="B3" s="4" t="s">
        <v>2</v>
      </c>
      <c r="C3" s="4" t="s">
        <v>38</v>
      </c>
      <c r="D3" s="4" t="s">
        <v>41</v>
      </c>
      <c r="E3" s="4"/>
    </row>
    <row r="4" spans="2:4" ht="12.75">
      <c r="B4" s="4"/>
      <c r="D4" s="56"/>
    </row>
    <row r="5" spans="1:6" ht="12.75">
      <c r="A5" s="6" t="s">
        <v>45</v>
      </c>
      <c r="B5" s="37">
        <v>1344000</v>
      </c>
      <c r="C5" s="38">
        <v>1352000</v>
      </c>
      <c r="D5" s="60">
        <v>1514000</v>
      </c>
      <c r="F5" s="26" t="s">
        <v>47</v>
      </c>
    </row>
    <row r="6" spans="1:8" ht="12.75">
      <c r="A6" s="6" t="s">
        <v>46</v>
      </c>
      <c r="B6" s="8">
        <v>1064000</v>
      </c>
      <c r="C6" s="8">
        <v>1051000</v>
      </c>
      <c r="D6" s="61">
        <v>1048000</v>
      </c>
      <c r="E6" s="8"/>
      <c r="F6" s="26" t="s">
        <v>47</v>
      </c>
      <c r="G6" s="8"/>
      <c r="H6" s="8"/>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indexed="51"/>
  </sheetPr>
  <dimension ref="A1:I23"/>
  <sheetViews>
    <sheetView workbookViewId="0" topLeftCell="A1">
      <selection activeCell="I28" sqref="I28"/>
    </sheetView>
  </sheetViews>
  <sheetFormatPr defaultColWidth="9.140625" defaultRowHeight="12.75"/>
  <cols>
    <col min="1" max="1" width="18.421875" style="0" customWidth="1"/>
    <col min="6" max="6" width="18.28125" style="0" customWidth="1"/>
  </cols>
  <sheetData>
    <row r="1" spans="1:9" ht="12.75" customHeight="1">
      <c r="A1" s="73" t="s">
        <v>93</v>
      </c>
      <c r="B1" s="73"/>
      <c r="C1" s="73"/>
      <c r="D1" s="73"/>
      <c r="F1" s="73" t="s">
        <v>136</v>
      </c>
      <c r="G1" s="73"/>
      <c r="H1" s="73"/>
      <c r="I1" s="73"/>
    </row>
    <row r="2" spans="1:9" ht="12.75" customHeight="1">
      <c r="A2" s="73"/>
      <c r="B2" s="73"/>
      <c r="C2" s="73"/>
      <c r="D2" s="73"/>
      <c r="F2" s="73"/>
      <c r="G2" s="73"/>
      <c r="H2" s="73"/>
      <c r="I2" s="73"/>
    </row>
    <row r="3" spans="1:9" ht="12.75">
      <c r="A3" s="11" t="s">
        <v>70</v>
      </c>
      <c r="B3" s="11" t="s">
        <v>71</v>
      </c>
      <c r="C3" s="11" t="s">
        <v>72</v>
      </c>
      <c r="D3" s="11" t="s">
        <v>0</v>
      </c>
      <c r="F3" s="11" t="s">
        <v>70</v>
      </c>
      <c r="G3" s="11" t="s">
        <v>71</v>
      </c>
      <c r="H3" s="11" t="s">
        <v>72</v>
      </c>
      <c r="I3" s="11" t="s">
        <v>0</v>
      </c>
    </row>
    <row r="4" spans="1:9" ht="12.75">
      <c r="A4" s="11" t="s">
        <v>73</v>
      </c>
      <c r="B4">
        <v>164.0190297358562</v>
      </c>
      <c r="C4">
        <v>168.67252513652593</v>
      </c>
      <c r="D4">
        <v>332.69155487238214</v>
      </c>
      <c r="F4" s="11" t="s">
        <v>73</v>
      </c>
      <c r="G4" s="50">
        <v>0</v>
      </c>
      <c r="H4">
        <v>0.47512278231917215</v>
      </c>
      <c r="I4" s="50">
        <v>0</v>
      </c>
    </row>
    <row r="5" spans="1:9" ht="12.75">
      <c r="A5" s="11" t="s">
        <v>74</v>
      </c>
      <c r="B5">
        <v>182.87751094891505</v>
      </c>
      <c r="C5">
        <v>156.93399636415091</v>
      </c>
      <c r="D5">
        <v>339.81150731306593</v>
      </c>
      <c r="F5" s="11" t="s">
        <v>94</v>
      </c>
      <c r="G5" s="50">
        <v>0</v>
      </c>
      <c r="H5">
        <v>0.577876651076146</v>
      </c>
      <c r="I5" s="50">
        <v>0</v>
      </c>
    </row>
    <row r="6" spans="1:9" ht="12.75">
      <c r="A6" s="11" t="s">
        <v>75</v>
      </c>
      <c r="B6">
        <v>212.8473272167508</v>
      </c>
      <c r="C6">
        <v>159.53360484120995</v>
      </c>
      <c r="D6">
        <v>372.38093205796076</v>
      </c>
      <c r="F6" s="11" t="s">
        <v>95</v>
      </c>
      <c r="G6" s="50">
        <v>0</v>
      </c>
      <c r="H6">
        <v>0.629360065970762</v>
      </c>
      <c r="I6" s="50">
        <v>0</v>
      </c>
    </row>
    <row r="7" spans="1:9" ht="12.75">
      <c r="A7" s="11" t="s">
        <v>76</v>
      </c>
      <c r="B7">
        <v>214.30988429197706</v>
      </c>
      <c r="C7">
        <v>176.20607047888262</v>
      </c>
      <c r="D7">
        <v>390.5159547708597</v>
      </c>
      <c r="F7" s="11" t="s">
        <v>78</v>
      </c>
      <c r="G7" s="50">
        <v>0</v>
      </c>
      <c r="H7">
        <v>0.6533454611441144</v>
      </c>
      <c r="I7" s="50">
        <v>0</v>
      </c>
    </row>
    <row r="8" spans="1:9" ht="12.75">
      <c r="A8" s="11" t="s">
        <v>77</v>
      </c>
      <c r="B8">
        <v>255.27545463316707</v>
      </c>
      <c r="C8">
        <v>138.62283975756412</v>
      </c>
      <c r="D8">
        <v>393.89829439073117</v>
      </c>
      <c r="F8" s="11" t="s">
        <v>96</v>
      </c>
      <c r="G8" s="50">
        <v>0</v>
      </c>
      <c r="H8">
        <v>0.6883504033265745</v>
      </c>
      <c r="I8" s="50">
        <v>0</v>
      </c>
    </row>
    <row r="9" spans="1:9" ht="12.75">
      <c r="A9" s="11" t="s">
        <v>78</v>
      </c>
      <c r="B9">
        <v>228.83482864797097</v>
      </c>
      <c r="C9">
        <v>173.15086976874585</v>
      </c>
      <c r="D9">
        <v>401.9856984167168</v>
      </c>
      <c r="F9" s="11" t="s">
        <v>97</v>
      </c>
      <c r="G9" s="50">
        <v>0</v>
      </c>
      <c r="H9">
        <v>0.7209346193241027</v>
      </c>
      <c r="I9" s="50">
        <v>0</v>
      </c>
    </row>
    <row r="10" spans="1:9" ht="12.75">
      <c r="A10" s="11" t="s">
        <v>79</v>
      </c>
      <c r="B10">
        <v>274.50590518170713</v>
      </c>
      <c r="C10">
        <v>158.14631832846132</v>
      </c>
      <c r="D10">
        <v>432.6522235101685</v>
      </c>
      <c r="F10" s="11" t="s">
        <v>98</v>
      </c>
      <c r="G10" s="50">
        <v>0</v>
      </c>
      <c r="H10">
        <v>0.7442437907721199</v>
      </c>
      <c r="I10" s="50">
        <v>0</v>
      </c>
    </row>
    <row r="11" spans="1:9" ht="12.75">
      <c r="A11" s="11" t="s">
        <v>80</v>
      </c>
      <c r="B11">
        <v>247.64443902407154</v>
      </c>
      <c r="C11">
        <v>203.80984633678372</v>
      </c>
      <c r="D11">
        <v>451.45428536085524</v>
      </c>
      <c r="F11" s="11" t="s">
        <v>99</v>
      </c>
      <c r="G11" s="50">
        <v>0</v>
      </c>
      <c r="H11">
        <v>0.7914349483081653</v>
      </c>
      <c r="I11" s="50">
        <v>0</v>
      </c>
    </row>
    <row r="12" spans="1:9" ht="12.75">
      <c r="A12" s="11" t="s">
        <v>81</v>
      </c>
      <c r="B12">
        <v>176.32459239435255</v>
      </c>
      <c r="C12">
        <v>282.470352029368</v>
      </c>
      <c r="D12">
        <v>458.7949444237205</v>
      </c>
      <c r="F12" s="11" t="s">
        <v>100</v>
      </c>
      <c r="G12" s="50">
        <v>0</v>
      </c>
      <c r="H12">
        <v>0.8414597490511013</v>
      </c>
      <c r="I12" s="50">
        <v>0</v>
      </c>
    </row>
    <row r="13" spans="1:9" ht="12.75">
      <c r="A13" s="11" t="s">
        <v>82</v>
      </c>
      <c r="B13">
        <v>220.85692856840117</v>
      </c>
      <c r="C13">
        <v>240.04204390846476</v>
      </c>
      <c r="D13">
        <v>460.89897247686594</v>
      </c>
      <c r="F13" s="11" t="s">
        <v>101</v>
      </c>
      <c r="G13" s="50">
        <v>0</v>
      </c>
      <c r="H13">
        <v>0.8824956401043911</v>
      </c>
      <c r="I13" s="50">
        <v>0</v>
      </c>
    </row>
    <row r="14" spans="1:9" ht="12.75">
      <c r="A14" s="11" t="s">
        <v>83</v>
      </c>
      <c r="B14">
        <v>191.34860079192057</v>
      </c>
      <c r="C14">
        <v>285.3811389420296</v>
      </c>
      <c r="D14">
        <v>476.72973973395017</v>
      </c>
      <c r="F14" s="11" t="s">
        <v>102</v>
      </c>
      <c r="G14" s="50">
        <v>0</v>
      </c>
      <c r="H14">
        <v>1.0012027277274764</v>
      </c>
      <c r="I14" s="50">
        <v>0</v>
      </c>
    </row>
    <row r="15" spans="1:9" ht="12.75">
      <c r="A15" s="11" t="s">
        <v>84</v>
      </c>
      <c r="B15">
        <v>240.7065608363247</v>
      </c>
      <c r="C15">
        <v>268.0981954950908</v>
      </c>
      <c r="D15">
        <v>508.8047563314156</v>
      </c>
      <c r="F15" s="11" t="s">
        <v>103</v>
      </c>
      <c r="G15" s="50">
        <v>0</v>
      </c>
      <c r="H15">
        <v>1.0956866804661947</v>
      </c>
      <c r="I15" s="50">
        <v>0</v>
      </c>
    </row>
    <row r="16" spans="1:9" ht="12.75">
      <c r="A16" s="11" t="s">
        <v>85</v>
      </c>
      <c r="B16">
        <v>235.45520606249352</v>
      </c>
      <c r="C16">
        <v>276.0690498473463</v>
      </c>
      <c r="D16">
        <v>511.52425590983984</v>
      </c>
      <c r="F16" s="11" t="s">
        <v>84</v>
      </c>
      <c r="G16" s="50">
        <v>0</v>
      </c>
      <c r="H16">
        <v>1.1915388461102168</v>
      </c>
      <c r="I16" s="50">
        <v>0</v>
      </c>
    </row>
    <row r="17" spans="1:9" ht="12.75">
      <c r="A17" s="11" t="s">
        <v>86</v>
      </c>
      <c r="B17">
        <v>248.2424675059511</v>
      </c>
      <c r="C17">
        <v>283.97514102787545</v>
      </c>
      <c r="D17">
        <v>532.2176085338266</v>
      </c>
      <c r="F17" s="11" t="s">
        <v>104</v>
      </c>
      <c r="G17" s="50">
        <v>0</v>
      </c>
      <c r="H17">
        <v>1.368734708934621</v>
      </c>
      <c r="I17" s="50">
        <v>0</v>
      </c>
    </row>
    <row r="18" spans="1:9" ht="12.75">
      <c r="A18" s="11" t="s">
        <v>87</v>
      </c>
      <c r="B18">
        <v>258.5885419202344</v>
      </c>
      <c r="C18">
        <v>273.6696393801394</v>
      </c>
      <c r="D18">
        <v>532.2581813003737</v>
      </c>
      <c r="F18" s="11" t="s">
        <v>105</v>
      </c>
      <c r="G18" s="50">
        <v>0</v>
      </c>
      <c r="H18">
        <v>1.4196290326392091</v>
      </c>
      <c r="I18" s="50">
        <v>0</v>
      </c>
    </row>
    <row r="19" spans="1:9" ht="12.75">
      <c r="A19" s="11" t="s">
        <v>88</v>
      </c>
      <c r="B19">
        <v>293.9327347421475</v>
      </c>
      <c r="C19">
        <v>347.3928675057539</v>
      </c>
      <c r="D19">
        <v>641.3256022479013</v>
      </c>
      <c r="F19" s="11" t="s">
        <v>106</v>
      </c>
      <c r="G19" s="50">
        <v>0</v>
      </c>
      <c r="H19">
        <v>1.4743564231013528</v>
      </c>
      <c r="I19" s="50">
        <v>0</v>
      </c>
    </row>
    <row r="20" spans="1:9" ht="12.75">
      <c r="A20" s="11" t="s">
        <v>89</v>
      </c>
      <c r="B20">
        <v>197.25394786657677</v>
      </c>
      <c r="C20">
        <v>483.136249863799</v>
      </c>
      <c r="D20">
        <v>680.3901977303758</v>
      </c>
      <c r="F20" s="11" t="s">
        <v>107</v>
      </c>
      <c r="G20" s="50">
        <v>0</v>
      </c>
      <c r="H20">
        <v>1.5463240921123154</v>
      </c>
      <c r="I20" s="50">
        <v>0</v>
      </c>
    </row>
    <row r="21" spans="1:9" ht="12.75">
      <c r="A21" s="11" t="s">
        <v>90</v>
      </c>
      <c r="B21">
        <v>310.11902173872994</v>
      </c>
      <c r="C21">
        <v>373.4983076377748</v>
      </c>
      <c r="D21">
        <v>683.6173293765048</v>
      </c>
      <c r="F21" s="11" t="s">
        <v>108</v>
      </c>
      <c r="G21" s="50">
        <v>0</v>
      </c>
      <c r="H21">
        <v>2.004749198468248</v>
      </c>
      <c r="I21" s="50">
        <v>0</v>
      </c>
    </row>
    <row r="22" spans="1:9" ht="12.75">
      <c r="A22" s="11" t="s">
        <v>91</v>
      </c>
      <c r="B22">
        <v>375.76518493383116</v>
      </c>
      <c r="C22">
        <v>404.5696831761071</v>
      </c>
      <c r="D22">
        <v>780.3348681099383</v>
      </c>
      <c r="F22" s="11" t="s">
        <v>109</v>
      </c>
      <c r="G22" s="50">
        <v>0</v>
      </c>
      <c r="H22">
        <v>2.5080743044941967</v>
      </c>
      <c r="I22" s="50">
        <v>0</v>
      </c>
    </row>
    <row r="23" spans="1:9" ht="12.75">
      <c r="A23" s="11" t="s">
        <v>92</v>
      </c>
      <c r="B23">
        <v>285.2230496851149</v>
      </c>
      <c r="C23">
        <v>508.5851700757428</v>
      </c>
      <c r="D23">
        <v>793.8082197608577</v>
      </c>
      <c r="F23" s="11" t="s">
        <v>92</v>
      </c>
      <c r="G23" s="50">
        <v>0</v>
      </c>
      <c r="H23">
        <v>3.2158567967538594</v>
      </c>
      <c r="I23" s="50">
        <v>0</v>
      </c>
    </row>
  </sheetData>
  <mergeCells count="2">
    <mergeCell ref="A1:D2"/>
    <mergeCell ref="F1:I2"/>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indexed="51"/>
  </sheetPr>
  <dimension ref="A1:I23"/>
  <sheetViews>
    <sheetView workbookViewId="0" topLeftCell="A1">
      <selection activeCell="A1" sqref="A1:D2"/>
    </sheetView>
  </sheetViews>
  <sheetFormatPr defaultColWidth="9.140625" defaultRowHeight="12.75"/>
  <cols>
    <col min="1" max="1" width="18.28125" style="0" customWidth="1"/>
    <col min="6" max="6" width="18.140625" style="0" customWidth="1"/>
  </cols>
  <sheetData>
    <row r="1" spans="1:9" ht="12.75">
      <c r="A1" s="73" t="s">
        <v>124</v>
      </c>
      <c r="B1" s="73"/>
      <c r="C1" s="73"/>
      <c r="D1" s="73"/>
      <c r="F1" s="73" t="s">
        <v>135</v>
      </c>
      <c r="G1" s="73"/>
      <c r="H1" s="73"/>
      <c r="I1" s="73"/>
    </row>
    <row r="2" spans="1:9" ht="12.75">
      <c r="A2" s="73"/>
      <c r="B2" s="73"/>
      <c r="C2" s="73"/>
      <c r="D2" s="73"/>
      <c r="F2" s="73"/>
      <c r="G2" s="73"/>
      <c r="H2" s="73"/>
      <c r="I2" s="73"/>
    </row>
    <row r="3" spans="1:9" ht="12.75">
      <c r="A3" s="11" t="s">
        <v>70</v>
      </c>
      <c r="B3" s="11" t="s">
        <v>71</v>
      </c>
      <c r="C3" s="11" t="s">
        <v>72</v>
      </c>
      <c r="D3" s="11" t="s">
        <v>0</v>
      </c>
      <c r="F3" s="11" t="s">
        <v>70</v>
      </c>
      <c r="G3" s="11" t="s">
        <v>71</v>
      </c>
      <c r="H3" s="11" t="s">
        <v>72</v>
      </c>
      <c r="I3" s="11" t="s">
        <v>0</v>
      </c>
    </row>
    <row r="4" spans="1:9" ht="12.75">
      <c r="A4" s="11" t="s">
        <v>73</v>
      </c>
      <c r="B4">
        <v>144.4571271068091</v>
      </c>
      <c r="C4">
        <v>352.9735181651205</v>
      </c>
      <c r="D4">
        <v>497.4306452719296</v>
      </c>
      <c r="F4" s="11" t="s">
        <v>73</v>
      </c>
      <c r="G4" s="50">
        <v>0</v>
      </c>
      <c r="H4">
        <v>0.2322840172342753</v>
      </c>
      <c r="I4" s="50">
        <v>0</v>
      </c>
    </row>
    <row r="5" spans="1:9" ht="12.75">
      <c r="A5" s="11" t="s">
        <v>74</v>
      </c>
      <c r="B5">
        <v>146.30200875913204</v>
      </c>
      <c r="C5">
        <v>462.3674251072513</v>
      </c>
      <c r="D5">
        <v>608.6694338663833</v>
      </c>
      <c r="F5" s="11" t="s">
        <v>94</v>
      </c>
      <c r="G5" s="50">
        <v>0</v>
      </c>
      <c r="H5">
        <v>0.42838034482296333</v>
      </c>
      <c r="I5" s="50">
        <v>0</v>
      </c>
    </row>
    <row r="6" spans="1:9" ht="12.75">
      <c r="A6" s="11" t="s">
        <v>110</v>
      </c>
      <c r="B6">
        <v>221.978656202754</v>
      </c>
      <c r="C6">
        <v>471.83950195901656</v>
      </c>
      <c r="D6">
        <v>693.8181581617705</v>
      </c>
      <c r="F6" s="11" t="s">
        <v>95</v>
      </c>
      <c r="G6" s="50">
        <v>0</v>
      </c>
      <c r="H6">
        <v>0.43239878954873057</v>
      </c>
      <c r="I6" s="50">
        <v>0</v>
      </c>
    </row>
    <row r="7" spans="1:9" ht="12.75">
      <c r="A7" s="11" t="s">
        <v>111</v>
      </c>
      <c r="B7">
        <v>184.74990025170436</v>
      </c>
      <c r="C7">
        <v>598.6889161912518</v>
      </c>
      <c r="D7">
        <v>783.4388164429562</v>
      </c>
      <c r="F7" s="11" t="s">
        <v>125</v>
      </c>
      <c r="G7" s="50">
        <v>0</v>
      </c>
      <c r="H7">
        <v>0.4536049583265619</v>
      </c>
      <c r="I7" s="50">
        <v>0</v>
      </c>
    </row>
    <row r="8" spans="1:9" ht="12.75">
      <c r="A8" s="11" t="s">
        <v>112</v>
      </c>
      <c r="B8">
        <v>227.4641878634732</v>
      </c>
      <c r="C8">
        <v>594.7416977750896</v>
      </c>
      <c r="D8">
        <v>822.2058856385628</v>
      </c>
      <c r="F8" s="11" t="s">
        <v>126</v>
      </c>
      <c r="G8" s="50">
        <v>0</v>
      </c>
      <c r="H8">
        <v>0.4551130978410736</v>
      </c>
      <c r="I8" s="50">
        <v>0</v>
      </c>
    </row>
    <row r="9" spans="1:9" ht="12.75">
      <c r="A9" s="11" t="s">
        <v>113</v>
      </c>
      <c r="B9">
        <v>262.9956694111163</v>
      </c>
      <c r="C9">
        <v>563.8607152777195</v>
      </c>
      <c r="D9">
        <v>826.8563846888358</v>
      </c>
      <c r="F9" s="11" t="s">
        <v>112</v>
      </c>
      <c r="G9" s="50">
        <v>0</v>
      </c>
      <c r="H9">
        <v>0.48026133028026946</v>
      </c>
      <c r="I9" s="50">
        <v>0</v>
      </c>
    </row>
    <row r="10" spans="1:9" ht="12.75">
      <c r="A10" s="11" t="s">
        <v>114</v>
      </c>
      <c r="B10">
        <v>208.1045706084635</v>
      </c>
      <c r="C10">
        <v>627.1976346605745</v>
      </c>
      <c r="D10">
        <v>835.302205269038</v>
      </c>
      <c r="F10" s="11" t="s">
        <v>127</v>
      </c>
      <c r="G10" s="50">
        <v>0</v>
      </c>
      <c r="H10">
        <v>0.499014035958318</v>
      </c>
      <c r="I10" s="50">
        <v>0</v>
      </c>
    </row>
    <row r="11" spans="1:9" ht="12.75">
      <c r="A11" s="11" t="s">
        <v>115</v>
      </c>
      <c r="B11">
        <v>147.95688989418537</v>
      </c>
      <c r="C11">
        <v>739.5005633052613</v>
      </c>
      <c r="D11">
        <v>887.4574531994466</v>
      </c>
      <c r="F11" s="11" t="s">
        <v>128</v>
      </c>
      <c r="G11" s="50">
        <v>0</v>
      </c>
      <c r="H11">
        <v>0.5053186495895118</v>
      </c>
      <c r="I11" s="50">
        <v>0</v>
      </c>
    </row>
    <row r="12" spans="1:9" ht="12.75">
      <c r="A12" s="11" t="s">
        <v>116</v>
      </c>
      <c r="B12">
        <v>197.8615176995744</v>
      </c>
      <c r="C12">
        <v>700.6877001333556</v>
      </c>
      <c r="D12">
        <v>898.54921783293</v>
      </c>
      <c r="F12" s="11" t="s">
        <v>129</v>
      </c>
      <c r="G12" s="50">
        <v>0</v>
      </c>
      <c r="H12">
        <v>0.6681563887955718</v>
      </c>
      <c r="I12" s="50">
        <v>0</v>
      </c>
    </row>
    <row r="13" spans="1:9" ht="12.75">
      <c r="A13" s="11" t="s">
        <v>117</v>
      </c>
      <c r="B13">
        <v>316.57843936558</v>
      </c>
      <c r="C13">
        <v>697.4400545727003</v>
      </c>
      <c r="D13">
        <v>1014.0184939382802</v>
      </c>
      <c r="F13" s="11" t="s">
        <v>130</v>
      </c>
      <c r="G13" s="50">
        <v>0</v>
      </c>
      <c r="H13">
        <v>0.7052781135822297</v>
      </c>
      <c r="I13" s="50">
        <v>0</v>
      </c>
    </row>
    <row r="14" spans="1:9" ht="12.75">
      <c r="A14" s="11" t="s">
        <v>83</v>
      </c>
      <c r="B14">
        <v>225.44199027381836</v>
      </c>
      <c r="C14">
        <v>792.6597936865376</v>
      </c>
      <c r="D14">
        <v>1018.101783960356</v>
      </c>
      <c r="F14" s="11" t="s">
        <v>131</v>
      </c>
      <c r="G14" s="50">
        <v>0</v>
      </c>
      <c r="H14">
        <v>0.7891857060638136</v>
      </c>
      <c r="I14" s="50">
        <v>0</v>
      </c>
    </row>
    <row r="15" spans="1:9" ht="12.75">
      <c r="A15" s="11" t="s">
        <v>118</v>
      </c>
      <c r="B15">
        <v>222.92115682778825</v>
      </c>
      <c r="C15">
        <v>799.0447523363006</v>
      </c>
      <c r="D15">
        <v>1021.9659091640888</v>
      </c>
      <c r="F15" s="11" t="s">
        <v>84</v>
      </c>
      <c r="G15" s="50">
        <v>0</v>
      </c>
      <c r="H15">
        <v>0.7966866768918969</v>
      </c>
      <c r="I15" s="50">
        <v>0</v>
      </c>
    </row>
    <row r="16" spans="1:9" ht="12.75">
      <c r="A16" s="11" t="s">
        <v>84</v>
      </c>
      <c r="B16">
        <v>235.6724393261265</v>
      </c>
      <c r="C16">
        <v>826.8511330776013</v>
      </c>
      <c r="D16">
        <v>1062.5235724037275</v>
      </c>
      <c r="F16" s="11" t="s">
        <v>103</v>
      </c>
      <c r="G16" s="50">
        <v>0</v>
      </c>
      <c r="H16">
        <v>0.8637506395594436</v>
      </c>
      <c r="I16" s="50">
        <v>0</v>
      </c>
    </row>
    <row r="17" spans="1:9" ht="12.75">
      <c r="A17" s="11" t="s">
        <v>119</v>
      </c>
      <c r="B17">
        <v>277.8217996937304</v>
      </c>
      <c r="C17">
        <v>795.5743548204305</v>
      </c>
      <c r="D17">
        <v>1073.3961545141608</v>
      </c>
      <c r="F17" s="11" t="s">
        <v>132</v>
      </c>
      <c r="G17" s="50">
        <v>0</v>
      </c>
      <c r="H17">
        <v>0.9532269291052412</v>
      </c>
      <c r="I17" s="50">
        <v>0</v>
      </c>
    </row>
    <row r="18" spans="1:9" ht="12.75">
      <c r="A18" s="11" t="s">
        <v>120</v>
      </c>
      <c r="B18">
        <v>205.15906405450505</v>
      </c>
      <c r="C18">
        <v>884.6105739577381</v>
      </c>
      <c r="D18">
        <v>1089.7696380122431</v>
      </c>
      <c r="F18" s="11" t="s">
        <v>107</v>
      </c>
      <c r="G18" s="50">
        <v>0</v>
      </c>
      <c r="H18">
        <v>1.0107399309474294</v>
      </c>
      <c r="I18" s="50">
        <v>0</v>
      </c>
    </row>
    <row r="19" spans="1:9" ht="12.75">
      <c r="A19" s="11" t="s">
        <v>88</v>
      </c>
      <c r="B19">
        <v>248.50960844610717</v>
      </c>
      <c r="C19">
        <v>982.3169417042611</v>
      </c>
      <c r="D19">
        <v>1230.8265501503683</v>
      </c>
      <c r="F19" s="11" t="s">
        <v>117</v>
      </c>
      <c r="G19" s="50">
        <v>0</v>
      </c>
      <c r="H19">
        <v>1.040487261686566</v>
      </c>
      <c r="I19" s="50">
        <v>0</v>
      </c>
    </row>
    <row r="20" spans="1:9" ht="12.75">
      <c r="A20" s="11" t="s">
        <v>90</v>
      </c>
      <c r="B20">
        <v>332.72438261756446</v>
      </c>
      <c r="C20">
        <v>1307.9184394157905</v>
      </c>
      <c r="D20">
        <v>1640.642822033355</v>
      </c>
      <c r="F20" s="11" t="s">
        <v>133</v>
      </c>
      <c r="G20" s="50">
        <v>0</v>
      </c>
      <c r="H20">
        <v>1.080471311751943</v>
      </c>
      <c r="I20" s="50">
        <v>0</v>
      </c>
    </row>
    <row r="21" spans="1:9" ht="12.75">
      <c r="A21" s="11" t="s">
        <v>121</v>
      </c>
      <c r="B21">
        <v>233.7893849877991</v>
      </c>
      <c r="C21">
        <v>1409.2337062251104</v>
      </c>
      <c r="D21">
        <v>1643.0230912129095</v>
      </c>
      <c r="F21" s="11" t="s">
        <v>134</v>
      </c>
      <c r="G21" s="50">
        <v>0</v>
      </c>
      <c r="H21">
        <v>1.2182121313093832</v>
      </c>
      <c r="I21" s="50">
        <v>0</v>
      </c>
    </row>
    <row r="22" spans="1:9" ht="12.75">
      <c r="A22" s="11" t="s">
        <v>122</v>
      </c>
      <c r="B22">
        <v>444.80262413754116</v>
      </c>
      <c r="C22">
        <v>1237.0449367395418</v>
      </c>
      <c r="D22">
        <v>1681.847560877083</v>
      </c>
      <c r="F22" s="11" t="s">
        <v>90</v>
      </c>
      <c r="G22" s="50">
        <v>0</v>
      </c>
      <c r="H22">
        <v>1.2709812958289595</v>
      </c>
      <c r="I22" s="50">
        <v>0</v>
      </c>
    </row>
    <row r="23" spans="1:9" ht="12.75">
      <c r="A23" s="11" t="s">
        <v>123</v>
      </c>
      <c r="B23">
        <v>228.15736899475615</v>
      </c>
      <c r="C23">
        <v>1692.4703024413695</v>
      </c>
      <c r="D23">
        <v>1920.6276714361256</v>
      </c>
      <c r="F23" s="11" t="s">
        <v>92</v>
      </c>
      <c r="G23" s="50">
        <v>0</v>
      </c>
      <c r="H23">
        <v>2.0501819287137533</v>
      </c>
      <c r="I23" s="50">
        <v>0</v>
      </c>
    </row>
  </sheetData>
  <mergeCells count="2">
    <mergeCell ref="A1:D2"/>
    <mergeCell ref="F1:I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51"/>
  </sheetPr>
  <dimension ref="A1:S23"/>
  <sheetViews>
    <sheetView workbookViewId="0" topLeftCell="H1">
      <selection activeCell="L27" sqref="L27"/>
    </sheetView>
  </sheetViews>
  <sheetFormatPr defaultColWidth="9.140625" defaultRowHeight="12.75"/>
  <cols>
    <col min="1" max="1" width="19.421875" style="0" customWidth="1"/>
    <col min="4" max="4" width="12.00390625" style="0" customWidth="1"/>
    <col min="6" max="6" width="18.00390625" style="0" customWidth="1"/>
    <col min="9" max="9" width="13.8515625" style="0" customWidth="1"/>
    <col min="11" max="11" width="18.00390625" style="0" customWidth="1"/>
    <col min="14" max="14" width="12.28125" style="0" customWidth="1"/>
    <col min="16" max="16" width="18.140625" style="0" customWidth="1"/>
    <col min="19" max="19" width="14.00390625" style="0" customWidth="1"/>
  </cols>
  <sheetData>
    <row r="1" spans="1:19" ht="12.75">
      <c r="A1" s="74" t="s">
        <v>156</v>
      </c>
      <c r="B1" s="74"/>
      <c r="C1" s="74"/>
      <c r="D1" s="74"/>
      <c r="F1" s="74" t="s">
        <v>163</v>
      </c>
      <c r="G1" s="74"/>
      <c r="H1" s="74"/>
      <c r="I1" s="74"/>
      <c r="K1" s="74" t="s">
        <v>171</v>
      </c>
      <c r="L1" s="74"/>
      <c r="M1" s="74"/>
      <c r="N1" s="74"/>
      <c r="P1" s="74" t="s">
        <v>182</v>
      </c>
      <c r="Q1" s="74"/>
      <c r="R1" s="74"/>
      <c r="S1" s="74"/>
    </row>
    <row r="2" spans="1:19" ht="12.75">
      <c r="A2" s="74"/>
      <c r="B2" s="74"/>
      <c r="C2" s="74"/>
      <c r="D2" s="74"/>
      <c r="F2" s="74"/>
      <c r="G2" s="74"/>
      <c r="H2" s="74"/>
      <c r="I2" s="74"/>
      <c r="K2" s="74"/>
      <c r="L2" s="74"/>
      <c r="M2" s="74"/>
      <c r="N2" s="74"/>
      <c r="P2" s="74"/>
      <c r="Q2" s="74"/>
      <c r="R2" s="74"/>
      <c r="S2" s="74"/>
    </row>
    <row r="3" spans="1:19" ht="12.75">
      <c r="A3" s="33" t="s">
        <v>137</v>
      </c>
      <c r="B3" s="53" t="s">
        <v>71</v>
      </c>
      <c r="C3" s="53" t="s">
        <v>72</v>
      </c>
      <c r="D3" s="53" t="s">
        <v>138</v>
      </c>
      <c r="F3" s="33" t="s">
        <v>137</v>
      </c>
      <c r="G3" s="53" t="s">
        <v>71</v>
      </c>
      <c r="H3" s="53" t="s">
        <v>72</v>
      </c>
      <c r="I3" s="53" t="s">
        <v>138</v>
      </c>
      <c r="K3" s="33" t="s">
        <v>137</v>
      </c>
      <c r="L3" s="53" t="s">
        <v>71</v>
      </c>
      <c r="M3" s="53" t="s">
        <v>72</v>
      </c>
      <c r="N3" s="53" t="s">
        <v>138</v>
      </c>
      <c r="P3" s="33" t="s">
        <v>137</v>
      </c>
      <c r="Q3" s="53" t="s">
        <v>71</v>
      </c>
      <c r="R3" s="53" t="s">
        <v>72</v>
      </c>
      <c r="S3" s="53" t="s">
        <v>138</v>
      </c>
    </row>
    <row r="4" spans="1:19" ht="12.75">
      <c r="A4" s="11" t="s">
        <v>139</v>
      </c>
      <c r="B4" s="51">
        <v>0</v>
      </c>
      <c r="C4" s="51">
        <v>73.79768807339451</v>
      </c>
      <c r="D4" s="51">
        <v>73.79768807339451</v>
      </c>
      <c r="F4" s="11" t="s">
        <v>157</v>
      </c>
      <c r="G4" s="54">
        <v>102.12287503792054</v>
      </c>
      <c r="H4" s="54">
        <v>56.396964959403</v>
      </c>
      <c r="I4" s="54">
        <v>158.51983999732354</v>
      </c>
      <c r="K4" s="11" t="s">
        <v>157</v>
      </c>
      <c r="L4" s="51">
        <v>164.9677212151024</v>
      </c>
      <c r="M4" s="51">
        <v>124.75958863094148</v>
      </c>
      <c r="N4" s="51">
        <v>289.72730984604385</v>
      </c>
      <c r="P4" s="11" t="s">
        <v>157</v>
      </c>
      <c r="Q4" s="51">
        <v>6.947846882921772</v>
      </c>
      <c r="R4" s="51">
        <v>45.75384112126295</v>
      </c>
      <c r="S4" s="51">
        <v>52.701688004184724</v>
      </c>
    </row>
    <row r="5" spans="1:19" ht="12.75">
      <c r="A5" s="11" t="s">
        <v>140</v>
      </c>
      <c r="B5" s="51">
        <v>23.448015873015873</v>
      </c>
      <c r="C5" s="51">
        <v>56.038085714285714</v>
      </c>
      <c r="D5" s="51">
        <v>79.48610158730159</v>
      </c>
      <c r="F5" s="11" t="s">
        <v>158</v>
      </c>
      <c r="G5" s="54">
        <v>3.173586284127866</v>
      </c>
      <c r="H5" s="54">
        <v>171.22478929539474</v>
      </c>
      <c r="I5" s="54">
        <v>174.39837557952262</v>
      </c>
      <c r="K5" s="11" t="s">
        <v>140</v>
      </c>
      <c r="L5" s="51">
        <v>23.448015873015873</v>
      </c>
      <c r="M5" s="51">
        <v>297.8954571428572</v>
      </c>
      <c r="N5" s="51">
        <v>321.3434730158731</v>
      </c>
      <c r="P5" s="11" t="s">
        <v>141</v>
      </c>
      <c r="Q5" s="51">
        <v>4.007053389050336</v>
      </c>
      <c r="R5" s="51">
        <v>60.767573717063485</v>
      </c>
      <c r="S5" s="51">
        <v>64.77462710611383</v>
      </c>
    </row>
    <row r="6" spans="1:19" ht="12.75">
      <c r="A6" s="11" t="s">
        <v>141</v>
      </c>
      <c r="B6" s="51">
        <v>0</v>
      </c>
      <c r="C6" s="51">
        <v>80.7775801977506</v>
      </c>
      <c r="D6" s="51">
        <v>80.7775801977506</v>
      </c>
      <c r="F6" s="11" t="s">
        <v>140</v>
      </c>
      <c r="G6" s="54">
        <v>23.448015873015873</v>
      </c>
      <c r="H6" s="54">
        <v>152.74762857142858</v>
      </c>
      <c r="I6" s="54">
        <v>176.19564444444444</v>
      </c>
      <c r="K6" s="11" t="s">
        <v>158</v>
      </c>
      <c r="L6" s="51">
        <v>3.173586284127866</v>
      </c>
      <c r="M6" s="51">
        <v>330.84117697913786</v>
      </c>
      <c r="N6" s="51">
        <v>334.0147632632657</v>
      </c>
      <c r="P6" s="11" t="s">
        <v>140</v>
      </c>
      <c r="Q6" s="51">
        <v>0</v>
      </c>
      <c r="R6" s="51">
        <v>97.63771428571428</v>
      </c>
      <c r="S6" s="51">
        <v>97.63771428571428</v>
      </c>
    </row>
    <row r="7" spans="1:19" ht="12.75">
      <c r="A7" s="11" t="s">
        <v>125</v>
      </c>
      <c r="B7" s="51">
        <v>41.16337424605412</v>
      </c>
      <c r="C7" s="51">
        <v>59.69631938370506</v>
      </c>
      <c r="D7" s="51">
        <v>100.85969362975918</v>
      </c>
      <c r="F7" s="11" t="s">
        <v>110</v>
      </c>
      <c r="G7" s="54">
        <v>0</v>
      </c>
      <c r="H7" s="54">
        <v>201.1564403669725</v>
      </c>
      <c r="I7" s="54">
        <v>201.1564403669725</v>
      </c>
      <c r="K7" s="11" t="s">
        <v>110</v>
      </c>
      <c r="L7" s="51">
        <v>0</v>
      </c>
      <c r="M7" s="51">
        <v>392.3045504587156</v>
      </c>
      <c r="N7" s="51">
        <v>392.3045504587156</v>
      </c>
      <c r="P7" s="11" t="s">
        <v>172</v>
      </c>
      <c r="Q7" s="51">
        <v>0</v>
      </c>
      <c r="R7" s="51">
        <v>106.56439926605506</v>
      </c>
      <c r="S7" s="51">
        <v>106.56439926605506</v>
      </c>
    </row>
    <row r="8" spans="1:19" ht="12.75">
      <c r="A8" s="11" t="s">
        <v>142</v>
      </c>
      <c r="B8" s="51">
        <v>13.333333333333334</v>
      </c>
      <c r="C8" s="51">
        <v>120.78</v>
      </c>
      <c r="D8" s="51">
        <v>134.11333333333334</v>
      </c>
      <c r="F8" s="11" t="s">
        <v>143</v>
      </c>
      <c r="G8" s="54">
        <v>290.1136363636364</v>
      </c>
      <c r="H8" s="54">
        <v>8.173636363636376</v>
      </c>
      <c r="I8" s="54">
        <v>298.28727272727275</v>
      </c>
      <c r="K8" s="11" t="s">
        <v>143</v>
      </c>
      <c r="L8" s="51">
        <v>441.4772727272727</v>
      </c>
      <c r="M8" s="51">
        <v>120.18272727272735</v>
      </c>
      <c r="N8" s="51">
        <v>561.66</v>
      </c>
      <c r="P8" s="11" t="s">
        <v>113</v>
      </c>
      <c r="Q8" s="51">
        <v>0</v>
      </c>
      <c r="R8" s="51">
        <v>135.96</v>
      </c>
      <c r="S8" s="51">
        <v>135.96</v>
      </c>
    </row>
    <row r="9" spans="1:19" ht="12.75">
      <c r="A9" s="11" t="s">
        <v>143</v>
      </c>
      <c r="B9" s="51">
        <v>169.02272727272725</v>
      </c>
      <c r="C9" s="51">
        <v>0</v>
      </c>
      <c r="D9" s="51">
        <v>169.02272727272725</v>
      </c>
      <c r="F9" s="11" t="s">
        <v>238</v>
      </c>
      <c r="G9" s="54">
        <v>13.333333333333334</v>
      </c>
      <c r="H9" s="54">
        <v>329.22</v>
      </c>
      <c r="I9" s="54">
        <v>342.55333333333334</v>
      </c>
      <c r="K9" s="11" t="s">
        <v>164</v>
      </c>
      <c r="L9" s="51">
        <v>532.0591984138224</v>
      </c>
      <c r="M9" s="51">
        <v>84.59741254779773</v>
      </c>
      <c r="N9" s="51">
        <v>616.6566109616201</v>
      </c>
      <c r="P9" s="11" t="s">
        <v>112</v>
      </c>
      <c r="Q9" s="51">
        <v>0</v>
      </c>
      <c r="R9" s="51">
        <v>140.51748721804515</v>
      </c>
      <c r="S9" s="51">
        <v>140.51748721804515</v>
      </c>
    </row>
    <row r="10" spans="1:19" ht="12.75">
      <c r="A10" s="11" t="s">
        <v>92</v>
      </c>
      <c r="B10" s="51">
        <v>135.40710037844656</v>
      </c>
      <c r="C10" s="51">
        <v>47.79870643359164</v>
      </c>
      <c r="D10" s="51">
        <v>183.2058068120382</v>
      </c>
      <c r="F10" s="11" t="s">
        <v>160</v>
      </c>
      <c r="G10" s="54">
        <v>350.5263157894737</v>
      </c>
      <c r="H10" s="54">
        <v>8.112180451127832</v>
      </c>
      <c r="I10" s="54">
        <v>358.6384962406015</v>
      </c>
      <c r="K10" s="11" t="s">
        <v>159</v>
      </c>
      <c r="L10" s="51">
        <v>517.3333333333334</v>
      </c>
      <c r="M10" s="51">
        <v>100.8</v>
      </c>
      <c r="N10" s="51">
        <v>618.1333333333334</v>
      </c>
      <c r="P10" s="11" t="s">
        <v>166</v>
      </c>
      <c r="Q10" s="51">
        <v>4.325096998553405</v>
      </c>
      <c r="R10" s="51">
        <v>161.12761885747682</v>
      </c>
      <c r="S10" s="51">
        <v>165.4527158560302</v>
      </c>
    </row>
    <row r="11" spans="1:19" ht="12.75">
      <c r="A11" s="11" t="s">
        <v>84</v>
      </c>
      <c r="B11" s="52">
        <v>96.42898315904905</v>
      </c>
      <c r="C11" s="52">
        <v>97.07657044006079</v>
      </c>
      <c r="D11" s="52">
        <v>193.50555359910982</v>
      </c>
      <c r="F11" s="11" t="s">
        <v>233</v>
      </c>
      <c r="G11" s="54">
        <v>343.70357142857137</v>
      </c>
      <c r="H11" s="54">
        <v>51.90042857142859</v>
      </c>
      <c r="I11" s="54">
        <v>395.6039999999999</v>
      </c>
      <c r="K11" s="11" t="s">
        <v>165</v>
      </c>
      <c r="L11" s="51">
        <v>500.75187969924815</v>
      </c>
      <c r="M11" s="51">
        <v>161.9932330827068</v>
      </c>
      <c r="N11" s="51">
        <v>662.745112781955</v>
      </c>
      <c r="P11" s="11" t="s">
        <v>144</v>
      </c>
      <c r="Q11" s="51">
        <v>0</v>
      </c>
      <c r="R11" s="51">
        <v>168.59546341463414</v>
      </c>
      <c r="S11" s="51">
        <v>168.59546341463414</v>
      </c>
    </row>
    <row r="12" spans="1:19" ht="12.75">
      <c r="A12" s="11" t="s">
        <v>144</v>
      </c>
      <c r="B12" s="51">
        <v>0</v>
      </c>
      <c r="C12" s="51">
        <v>196.8760975609756</v>
      </c>
      <c r="D12" s="51">
        <v>196.8760975609756</v>
      </c>
      <c r="F12" s="11" t="s">
        <v>84</v>
      </c>
      <c r="G12" s="54">
        <v>195.99689812214166</v>
      </c>
      <c r="H12" s="54">
        <v>222.03275087244765</v>
      </c>
      <c r="I12" s="54">
        <v>418.0296489945893</v>
      </c>
      <c r="K12" s="11" t="s">
        <v>166</v>
      </c>
      <c r="L12" s="51">
        <v>471.2079361581867</v>
      </c>
      <c r="M12" s="51">
        <v>201.11154715231413</v>
      </c>
      <c r="N12" s="51">
        <v>672.3194833105008</v>
      </c>
      <c r="P12" s="11" t="s">
        <v>173</v>
      </c>
      <c r="Q12" s="51">
        <v>3.557692307692308</v>
      </c>
      <c r="R12" s="51">
        <v>174.64711538461538</v>
      </c>
      <c r="S12" s="51">
        <v>178.2048076923077</v>
      </c>
    </row>
    <row r="13" spans="1:19" ht="12.75">
      <c r="A13" s="11" t="s">
        <v>145</v>
      </c>
      <c r="B13" s="51">
        <v>0</v>
      </c>
      <c r="C13" s="51">
        <v>198.17410064516127</v>
      </c>
      <c r="D13" s="51">
        <v>198.17410064516127</v>
      </c>
      <c r="F13" s="11" t="s">
        <v>184</v>
      </c>
      <c r="G13" s="54">
        <v>344.1866664111973</v>
      </c>
      <c r="H13" s="54">
        <v>86.50558215801425</v>
      </c>
      <c r="I13" s="54">
        <v>430.69224856921153</v>
      </c>
      <c r="K13" s="11" t="s">
        <v>84</v>
      </c>
      <c r="L13" s="52">
        <v>364.13867534594664</v>
      </c>
      <c r="M13" s="52">
        <v>375.81610798517187</v>
      </c>
      <c r="N13" s="52">
        <v>739.9547833311185</v>
      </c>
      <c r="P13" s="11" t="s">
        <v>84</v>
      </c>
      <c r="Q13" s="52">
        <v>2.747812526726089</v>
      </c>
      <c r="R13" s="52">
        <v>177.67320300672526</v>
      </c>
      <c r="S13" s="52">
        <v>180.42101553345137</v>
      </c>
    </row>
    <row r="14" spans="1:19" ht="12.75">
      <c r="A14" s="11" t="s">
        <v>146</v>
      </c>
      <c r="B14" s="51">
        <v>200.30075187969925</v>
      </c>
      <c r="C14" s="51">
        <v>1.2453196368848071E-14</v>
      </c>
      <c r="D14" s="51">
        <v>200.30075187969925</v>
      </c>
      <c r="F14" s="11" t="s">
        <v>92</v>
      </c>
      <c r="G14" s="54">
        <v>324.97704090827176</v>
      </c>
      <c r="H14" s="54">
        <v>107.08535126329068</v>
      </c>
      <c r="I14" s="54">
        <v>432.06239217156246</v>
      </c>
      <c r="K14" s="11" t="s">
        <v>162</v>
      </c>
      <c r="L14" s="51">
        <v>654.1071428571428</v>
      </c>
      <c r="M14" s="51">
        <v>116.4120428571429</v>
      </c>
      <c r="N14" s="51">
        <v>770.5191857142856</v>
      </c>
      <c r="P14" s="11" t="s">
        <v>174</v>
      </c>
      <c r="Q14" s="51">
        <v>0</v>
      </c>
      <c r="R14" s="51">
        <v>184.80189491573432</v>
      </c>
      <c r="S14" s="51">
        <v>184.80189491573432</v>
      </c>
    </row>
    <row r="15" spans="1:19" ht="12.75">
      <c r="A15" s="11" t="s">
        <v>147</v>
      </c>
      <c r="B15" s="51">
        <v>152.20423304529666</v>
      </c>
      <c r="C15" s="51">
        <v>58.27517660163207</v>
      </c>
      <c r="D15" s="51">
        <v>210.47940964692873</v>
      </c>
      <c r="F15" s="11" t="s">
        <v>234</v>
      </c>
      <c r="G15" s="54">
        <v>325.822</v>
      </c>
      <c r="H15" s="54">
        <v>149.82176159999997</v>
      </c>
      <c r="I15" s="54">
        <v>475.64376159999995</v>
      </c>
      <c r="K15" s="11" t="s">
        <v>116</v>
      </c>
      <c r="L15" s="51">
        <v>519.554</v>
      </c>
      <c r="M15" s="51">
        <v>303.3843120000001</v>
      </c>
      <c r="N15" s="51">
        <v>822.938312</v>
      </c>
      <c r="P15" s="11" t="s">
        <v>175</v>
      </c>
      <c r="Q15" s="51">
        <v>0</v>
      </c>
      <c r="R15" s="51">
        <v>190.47445996035322</v>
      </c>
      <c r="S15" s="51">
        <v>190.47445996035322</v>
      </c>
    </row>
    <row r="16" spans="1:19" ht="12.75">
      <c r="A16" s="11" t="s">
        <v>148</v>
      </c>
      <c r="B16" s="51">
        <v>122.20183486238534</v>
      </c>
      <c r="C16" s="51">
        <v>91.95688073394498</v>
      </c>
      <c r="D16" s="51">
        <v>214.15871559633032</v>
      </c>
      <c r="F16" s="11" t="s">
        <v>185</v>
      </c>
      <c r="G16" s="54">
        <v>443.38266534485194</v>
      </c>
      <c r="H16" s="54">
        <v>39.90443988103668</v>
      </c>
      <c r="I16" s="54">
        <v>483.28710522588864</v>
      </c>
      <c r="K16" s="11" t="s">
        <v>150</v>
      </c>
      <c r="L16" s="51">
        <v>66.08769230769231</v>
      </c>
      <c r="M16" s="51">
        <v>768.4615384615385</v>
      </c>
      <c r="N16" s="51">
        <v>834.5492307692308</v>
      </c>
      <c r="P16" s="11" t="s">
        <v>161</v>
      </c>
      <c r="Q16" s="51">
        <v>8.486238532110093</v>
      </c>
      <c r="R16" s="51">
        <v>206.3113211009175</v>
      </c>
      <c r="S16" s="51">
        <v>214.7975596330276</v>
      </c>
    </row>
    <row r="17" spans="1:19" ht="12.75">
      <c r="A17" s="11" t="s">
        <v>149</v>
      </c>
      <c r="B17" s="51">
        <v>147.50857131908452</v>
      </c>
      <c r="C17" s="51">
        <v>88.50514279145072</v>
      </c>
      <c r="D17" s="51">
        <v>236.01371411053526</v>
      </c>
      <c r="F17" s="11" t="s">
        <v>161</v>
      </c>
      <c r="G17" s="54">
        <v>244.40366972477068</v>
      </c>
      <c r="H17" s="54">
        <v>253.0164550458716</v>
      </c>
      <c r="I17" s="54">
        <v>497.42012477064225</v>
      </c>
      <c r="K17" s="11" t="s">
        <v>92</v>
      </c>
      <c r="L17" s="51">
        <v>324.97704090827176</v>
      </c>
      <c r="M17" s="51">
        <v>532.816107421157</v>
      </c>
      <c r="N17" s="51">
        <v>857.7931483294287</v>
      </c>
      <c r="P17" s="11" t="s">
        <v>176</v>
      </c>
      <c r="Q17" s="51">
        <v>0</v>
      </c>
      <c r="R17" s="51">
        <v>229.38856363636367</v>
      </c>
      <c r="S17" s="51">
        <v>229.38856363636367</v>
      </c>
    </row>
    <row r="18" spans="1:19" ht="12.75">
      <c r="A18" s="11" t="s">
        <v>150</v>
      </c>
      <c r="B18" s="51">
        <v>66.08769230769231</v>
      </c>
      <c r="C18" s="51">
        <v>176.9382692307692</v>
      </c>
      <c r="D18" s="51">
        <v>243.0259615384615</v>
      </c>
      <c r="F18" s="11" t="s">
        <v>106</v>
      </c>
      <c r="G18" s="54">
        <v>0</v>
      </c>
      <c r="H18" s="54">
        <v>514.2819512195122</v>
      </c>
      <c r="I18" s="54">
        <v>514.2819512195122</v>
      </c>
      <c r="K18" s="11" t="s">
        <v>161</v>
      </c>
      <c r="L18" s="51">
        <v>488.80733944954136</v>
      </c>
      <c r="M18" s="51">
        <v>401.3474862385322</v>
      </c>
      <c r="N18" s="51">
        <v>890.1548256880735</v>
      </c>
      <c r="P18" s="11" t="s">
        <v>177</v>
      </c>
      <c r="Q18" s="51">
        <v>8.181111111111111</v>
      </c>
      <c r="R18" s="51">
        <v>225.57268711111115</v>
      </c>
      <c r="S18" s="51">
        <v>233.75379822222226</v>
      </c>
    </row>
    <row r="19" spans="1:19" ht="12.75">
      <c r="A19" s="11" t="s">
        <v>151</v>
      </c>
      <c r="B19" s="51">
        <v>37.61375396920598</v>
      </c>
      <c r="C19" s="51">
        <v>206.34441687139469</v>
      </c>
      <c r="D19" s="51">
        <v>243.95817084060067</v>
      </c>
      <c r="F19" s="11" t="s">
        <v>229</v>
      </c>
      <c r="G19" s="54">
        <v>0</v>
      </c>
      <c r="H19" s="54">
        <v>532.1941548387096</v>
      </c>
      <c r="I19" s="54">
        <v>532.1941548387096</v>
      </c>
      <c r="K19" s="11" t="s">
        <v>167</v>
      </c>
      <c r="L19" s="51">
        <v>0</v>
      </c>
      <c r="M19" s="51">
        <v>990.1308292682926</v>
      </c>
      <c r="N19" s="51">
        <v>990.1308292682926</v>
      </c>
      <c r="P19" s="11" t="s">
        <v>178</v>
      </c>
      <c r="Q19" s="51">
        <v>0</v>
      </c>
      <c r="R19" s="51">
        <v>239.86703571428572</v>
      </c>
      <c r="S19" s="51">
        <v>239.86703571428572</v>
      </c>
    </row>
    <row r="20" spans="1:19" ht="12.75">
      <c r="A20" s="11" t="s">
        <v>154</v>
      </c>
      <c r="B20" s="51">
        <v>214.07142857142856</v>
      </c>
      <c r="C20" s="51">
        <v>35.67857142857142</v>
      </c>
      <c r="D20" s="51">
        <v>249.75</v>
      </c>
      <c r="F20" s="11" t="s">
        <v>186</v>
      </c>
      <c r="G20" s="54">
        <v>66.08769230769231</v>
      </c>
      <c r="H20" s="54">
        <v>495.4655769230768</v>
      </c>
      <c r="I20" s="54">
        <v>561.5532692307692</v>
      </c>
      <c r="K20" s="11" t="s">
        <v>168</v>
      </c>
      <c r="L20" s="51">
        <v>0</v>
      </c>
      <c r="M20" s="51">
        <v>1020.7760516129033</v>
      </c>
      <c r="N20" s="51">
        <v>1020.7760516129033</v>
      </c>
      <c r="P20" s="11" t="s">
        <v>179</v>
      </c>
      <c r="Q20" s="51">
        <v>10.29461013621601</v>
      </c>
      <c r="R20" s="51">
        <v>229.63843677185844</v>
      </c>
      <c r="S20" s="51">
        <v>239.93304690807446</v>
      </c>
    </row>
    <row r="21" spans="1:19" ht="12.75">
      <c r="A21" s="11" t="s">
        <v>152</v>
      </c>
      <c r="B21" s="51">
        <v>97.45535714285712</v>
      </c>
      <c r="C21" s="51">
        <v>164.12142857142857</v>
      </c>
      <c r="D21" s="51">
        <v>261.5767857142857</v>
      </c>
      <c r="F21" s="11" t="s">
        <v>235</v>
      </c>
      <c r="G21" s="54">
        <v>244.91026785714283</v>
      </c>
      <c r="H21" s="54">
        <v>335.6749052983725</v>
      </c>
      <c r="I21" s="54">
        <v>580.5851731555153</v>
      </c>
      <c r="K21" s="11" t="s">
        <v>169</v>
      </c>
      <c r="L21" s="51">
        <v>483.9732142857142</v>
      </c>
      <c r="M21" s="51">
        <v>576.5657142857144</v>
      </c>
      <c r="N21" s="51">
        <v>1060.5389285714286</v>
      </c>
      <c r="P21" s="11" t="s">
        <v>180</v>
      </c>
      <c r="Q21" s="51">
        <v>0</v>
      </c>
      <c r="R21" s="51">
        <v>258.24625714285713</v>
      </c>
      <c r="S21" s="51">
        <v>258.24625714285713</v>
      </c>
    </row>
    <row r="22" spans="1:19" ht="12.75">
      <c r="A22" s="11" t="s">
        <v>153</v>
      </c>
      <c r="B22" s="51">
        <v>128.5676</v>
      </c>
      <c r="C22" s="51">
        <v>149.4836112</v>
      </c>
      <c r="D22" s="51">
        <v>278.0512112</v>
      </c>
      <c r="F22" s="11" t="s">
        <v>236</v>
      </c>
      <c r="G22" s="54">
        <v>200.37133932109066</v>
      </c>
      <c r="H22" s="54">
        <v>424.4424240201619</v>
      </c>
      <c r="I22" s="54">
        <v>624.8137633412525</v>
      </c>
      <c r="K22" s="11" t="s">
        <v>170</v>
      </c>
      <c r="L22" s="51">
        <v>884.492313683407</v>
      </c>
      <c r="M22" s="51">
        <v>265.3699678978624</v>
      </c>
      <c r="N22" s="51">
        <v>1149.8622815812694</v>
      </c>
      <c r="P22" s="11" t="s">
        <v>181</v>
      </c>
      <c r="Q22" s="51">
        <v>0</v>
      </c>
      <c r="R22" s="51">
        <v>259.81275870967744</v>
      </c>
      <c r="S22" s="51">
        <v>259.81275870967744</v>
      </c>
    </row>
    <row r="23" spans="1:19" ht="12.75">
      <c r="A23" s="11" t="s">
        <v>155</v>
      </c>
      <c r="B23" s="51">
        <v>283.7649058207053</v>
      </c>
      <c r="C23" s="51">
        <v>39.21276292309871</v>
      </c>
      <c r="D23" s="51">
        <v>322.977668743804</v>
      </c>
      <c r="F23" s="11" t="s">
        <v>237</v>
      </c>
      <c r="G23" s="54">
        <v>403.3783883355956</v>
      </c>
      <c r="H23" s="54">
        <v>301.2975957490669</v>
      </c>
      <c r="I23" s="54">
        <v>704.6759840846626</v>
      </c>
      <c r="K23" s="11" t="s">
        <v>236</v>
      </c>
      <c r="L23" s="51">
        <v>842.2171443771074</v>
      </c>
      <c r="M23" s="51">
        <v>350.756308407923</v>
      </c>
      <c r="N23" s="51">
        <v>1192.9734527850303</v>
      </c>
      <c r="P23" s="11" t="s">
        <v>109</v>
      </c>
      <c r="Q23" s="51">
        <v>6.408788650140657</v>
      </c>
      <c r="R23" s="51">
        <v>260.1062287997538</v>
      </c>
      <c r="S23" s="51">
        <v>266.51501744989446</v>
      </c>
    </row>
  </sheetData>
  <mergeCells count="4">
    <mergeCell ref="A1:D2"/>
    <mergeCell ref="F1:I2"/>
    <mergeCell ref="K1:N2"/>
    <mergeCell ref="P1:S2"/>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indexed="51"/>
  </sheetPr>
  <dimension ref="A1:G24"/>
  <sheetViews>
    <sheetView workbookViewId="0" topLeftCell="A1">
      <selection activeCell="H12" sqref="H12"/>
    </sheetView>
  </sheetViews>
  <sheetFormatPr defaultColWidth="9.140625" defaultRowHeight="12.75"/>
  <cols>
    <col min="1" max="1" width="20.28125" style="0" customWidth="1"/>
    <col min="2" max="2" width="12.140625" style="0" customWidth="1"/>
    <col min="3" max="3" width="15.421875" style="0" customWidth="1"/>
    <col min="5" max="5" width="18.57421875" style="0" customWidth="1"/>
    <col min="6" max="6" width="13.140625" style="0" customWidth="1"/>
    <col min="7" max="7" width="15.7109375" style="0" customWidth="1"/>
  </cols>
  <sheetData>
    <row r="1" spans="1:7" ht="12.75">
      <c r="A1" s="74" t="s">
        <v>187</v>
      </c>
      <c r="B1" s="74"/>
      <c r="C1" s="74"/>
      <c r="E1" s="74" t="s">
        <v>188</v>
      </c>
      <c r="F1" s="74"/>
      <c r="G1" s="74"/>
    </row>
    <row r="2" spans="1:7" ht="12.75">
      <c r="A2" s="74"/>
      <c r="B2" s="74"/>
      <c r="C2" s="74"/>
      <c r="E2" s="74"/>
      <c r="F2" s="74"/>
      <c r="G2" s="74"/>
    </row>
    <row r="3" spans="1:7" ht="12.75">
      <c r="A3" s="74"/>
      <c r="B3" s="74"/>
      <c r="C3" s="74"/>
      <c r="E3" s="74"/>
      <c r="F3" s="74"/>
      <c r="G3" s="74"/>
    </row>
    <row r="4" spans="1:7" ht="12.75">
      <c r="A4" s="11" t="s">
        <v>231</v>
      </c>
      <c r="B4" s="11" t="s">
        <v>232</v>
      </c>
      <c r="C4" s="11" t="s">
        <v>192</v>
      </c>
      <c r="E4" s="11" t="s">
        <v>231</v>
      </c>
      <c r="F4" s="11" t="s">
        <v>232</v>
      </c>
      <c r="G4" s="11" t="s">
        <v>192</v>
      </c>
    </row>
    <row r="5" spans="1:7" ht="12.75">
      <c r="A5" s="11" t="s">
        <v>193</v>
      </c>
      <c r="B5" s="7" t="s">
        <v>194</v>
      </c>
      <c r="C5" s="55">
        <v>4.6292972006181685</v>
      </c>
      <c r="E5" s="11" t="s">
        <v>157</v>
      </c>
      <c r="F5" s="7" t="s">
        <v>195</v>
      </c>
      <c r="G5" s="55">
        <v>12.498890452678731</v>
      </c>
    </row>
    <row r="6" spans="1:7" ht="12.75">
      <c r="A6" s="11" t="s">
        <v>196</v>
      </c>
      <c r="B6" s="7" t="s">
        <v>197</v>
      </c>
      <c r="C6" s="55">
        <v>5.537303073426955</v>
      </c>
      <c r="E6" s="11" t="s">
        <v>140</v>
      </c>
      <c r="F6" s="7" t="s">
        <v>198</v>
      </c>
      <c r="G6" s="55">
        <v>17.86699148113038</v>
      </c>
    </row>
    <row r="7" spans="1:7" ht="12.75">
      <c r="A7" s="11" t="s">
        <v>199</v>
      </c>
      <c r="B7" s="7" t="s">
        <v>200</v>
      </c>
      <c r="C7" s="55">
        <v>5.970938376996011</v>
      </c>
      <c r="E7" s="11" t="s">
        <v>201</v>
      </c>
      <c r="F7" s="7" t="s">
        <v>202</v>
      </c>
      <c r="G7" s="55">
        <v>21.853637464015005</v>
      </c>
    </row>
    <row r="8" spans="1:7" ht="12.75">
      <c r="A8" s="11" t="s">
        <v>203</v>
      </c>
      <c r="B8" s="7" t="s">
        <v>195</v>
      </c>
      <c r="C8" s="55">
        <v>6.574951593684937</v>
      </c>
      <c r="E8" s="11" t="s">
        <v>204</v>
      </c>
      <c r="F8" s="7" t="s">
        <v>205</v>
      </c>
      <c r="G8" s="55">
        <v>22.252638571542338</v>
      </c>
    </row>
    <row r="9" spans="1:7" ht="12.75">
      <c r="A9" s="11" t="s">
        <v>206</v>
      </c>
      <c r="B9" s="7" t="s">
        <v>207</v>
      </c>
      <c r="C9" s="55">
        <v>7.505627775906217</v>
      </c>
      <c r="E9" s="11" t="s">
        <v>208</v>
      </c>
      <c r="F9" s="7" t="s">
        <v>209</v>
      </c>
      <c r="G9" s="55">
        <v>22.98404707191809</v>
      </c>
    </row>
    <row r="10" spans="1:7" ht="12.75">
      <c r="A10" s="11" t="s">
        <v>210</v>
      </c>
      <c r="B10" s="7" t="s">
        <v>200</v>
      </c>
      <c r="C10" s="55">
        <v>10.620873468895889</v>
      </c>
      <c r="E10" s="11" t="s">
        <v>96</v>
      </c>
      <c r="F10" s="7" t="s">
        <v>211</v>
      </c>
      <c r="G10" s="55">
        <v>23.988835911257194</v>
      </c>
    </row>
    <row r="11" spans="1:7" ht="12.75">
      <c r="A11" s="11" t="s">
        <v>212</v>
      </c>
      <c r="B11" s="7" t="s">
        <v>213</v>
      </c>
      <c r="C11" s="55">
        <v>11.355847670777543</v>
      </c>
      <c r="E11" s="11" t="s">
        <v>114</v>
      </c>
      <c r="F11" s="7" t="s">
        <v>214</v>
      </c>
      <c r="G11" s="55">
        <v>25.267822077227244</v>
      </c>
    </row>
    <row r="12" spans="1:7" ht="12.75">
      <c r="A12" s="11" t="s">
        <v>215</v>
      </c>
      <c r="B12" s="7" t="s">
        <v>216</v>
      </c>
      <c r="C12" s="55">
        <v>13.415525265387183</v>
      </c>
      <c r="E12" s="11" t="s">
        <v>217</v>
      </c>
      <c r="F12" s="7" t="s">
        <v>218</v>
      </c>
      <c r="G12" s="55">
        <v>26.093339858522043</v>
      </c>
    </row>
    <row r="13" spans="1:7" ht="12.75">
      <c r="A13" s="11" t="s">
        <v>144</v>
      </c>
      <c r="B13" s="7" t="s">
        <v>213</v>
      </c>
      <c r="C13" s="55">
        <v>14.20375232688492</v>
      </c>
      <c r="E13" s="11" t="s">
        <v>215</v>
      </c>
      <c r="F13" s="7" t="s">
        <v>216</v>
      </c>
      <c r="G13" s="55">
        <v>29.35453643347355</v>
      </c>
    </row>
    <row r="14" spans="1:7" ht="12.75">
      <c r="A14" s="11" t="s">
        <v>219</v>
      </c>
      <c r="B14" s="7" t="s">
        <v>220</v>
      </c>
      <c r="C14" s="55">
        <v>14.507719838906501</v>
      </c>
      <c r="E14" s="11" t="s">
        <v>221</v>
      </c>
      <c r="F14" s="7" t="s">
        <v>211</v>
      </c>
      <c r="G14" s="55">
        <v>30.07493129729193</v>
      </c>
    </row>
    <row r="15" spans="1:7" ht="12.75">
      <c r="A15" s="11" t="s">
        <v>222</v>
      </c>
      <c r="B15" s="7" t="s">
        <v>195</v>
      </c>
      <c r="C15" s="55">
        <v>17.704143099624773</v>
      </c>
      <c r="E15" s="11" t="s">
        <v>84</v>
      </c>
      <c r="F15" s="7"/>
      <c r="G15" s="55">
        <v>31.20965811844412</v>
      </c>
    </row>
    <row r="16" spans="1:7" ht="12.75">
      <c r="A16" s="11" t="s">
        <v>84</v>
      </c>
      <c r="B16" s="7"/>
      <c r="C16" s="55">
        <v>19.09542793459241</v>
      </c>
      <c r="E16" s="11" t="s">
        <v>148</v>
      </c>
      <c r="F16" s="7" t="s">
        <v>218</v>
      </c>
      <c r="G16" s="55">
        <v>33.367285811292795</v>
      </c>
    </row>
    <row r="17" spans="1:7" ht="12.75">
      <c r="A17" s="11" t="s">
        <v>142</v>
      </c>
      <c r="B17" s="7" t="s">
        <v>223</v>
      </c>
      <c r="C17" s="55">
        <v>25.72712679418247</v>
      </c>
      <c r="E17" s="11" t="s">
        <v>224</v>
      </c>
      <c r="F17" s="7" t="s">
        <v>211</v>
      </c>
      <c r="G17" s="55">
        <v>34.60962269416007</v>
      </c>
    </row>
    <row r="18" spans="1:7" ht="12.75">
      <c r="A18" s="11" t="s">
        <v>225</v>
      </c>
      <c r="B18" s="7" t="s">
        <v>226</v>
      </c>
      <c r="C18" s="55">
        <v>26.349096737869278</v>
      </c>
      <c r="E18" s="11" t="s">
        <v>106</v>
      </c>
      <c r="F18" s="7" t="s">
        <v>195</v>
      </c>
      <c r="G18" s="55">
        <v>52.57292055588307</v>
      </c>
    </row>
    <row r="19" spans="1:7" ht="12.75">
      <c r="A19" s="11" t="s">
        <v>227</v>
      </c>
      <c r="B19" s="7" t="s">
        <v>194</v>
      </c>
      <c r="C19" s="55">
        <v>28.850377915610583</v>
      </c>
      <c r="E19" s="11" t="s">
        <v>107</v>
      </c>
      <c r="F19" s="7" t="s">
        <v>205</v>
      </c>
      <c r="G19" s="55">
        <v>56.038628343984925</v>
      </c>
    </row>
    <row r="20" spans="1:7" ht="12.75">
      <c r="A20" s="11" t="s">
        <v>107</v>
      </c>
      <c r="B20" s="7" t="s">
        <v>228</v>
      </c>
      <c r="C20" s="55">
        <v>93.47883788011472</v>
      </c>
      <c r="E20" s="11" t="s">
        <v>229</v>
      </c>
      <c r="F20" s="7" t="s">
        <v>228</v>
      </c>
      <c r="G20" s="55">
        <v>59.32074375228452</v>
      </c>
    </row>
    <row r="22" spans="1:5" ht="12.75">
      <c r="A22" t="s">
        <v>230</v>
      </c>
      <c r="E22" t="s">
        <v>230</v>
      </c>
    </row>
    <row r="23" spans="1:5" ht="12.75">
      <c r="A23" t="s">
        <v>189</v>
      </c>
      <c r="E23" t="s">
        <v>190</v>
      </c>
    </row>
    <row r="24" spans="1:5" ht="12.75">
      <c r="A24" t="s">
        <v>191</v>
      </c>
      <c r="E24" t="s">
        <v>191</v>
      </c>
    </row>
  </sheetData>
  <mergeCells count="2">
    <mergeCell ref="A1:C3"/>
    <mergeCell ref="E1:G3"/>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indexed="57"/>
  </sheetPr>
  <dimension ref="A1:F12"/>
  <sheetViews>
    <sheetView workbookViewId="0" topLeftCell="A1">
      <selection activeCell="C22" sqref="C22"/>
    </sheetView>
  </sheetViews>
  <sheetFormatPr defaultColWidth="9.140625" defaultRowHeight="12.75"/>
  <cols>
    <col min="1" max="1" width="24.57421875" style="0" bestFit="1" customWidth="1"/>
  </cols>
  <sheetData>
    <row r="1" ht="12.75">
      <c r="A1" s="15" t="s">
        <v>23</v>
      </c>
    </row>
    <row r="3" spans="2:4" ht="12.75">
      <c r="B3" s="4" t="s">
        <v>2</v>
      </c>
      <c r="C3" s="4" t="s">
        <v>38</v>
      </c>
      <c r="D3" s="4" t="s">
        <v>41</v>
      </c>
    </row>
    <row r="4" ht="12.75">
      <c r="D4" s="56"/>
    </row>
    <row r="5" spans="1:6" ht="12.75">
      <c r="A5" s="11" t="s">
        <v>5</v>
      </c>
      <c r="B5" s="9">
        <v>389000</v>
      </c>
      <c r="C5" s="9">
        <v>380000</v>
      </c>
      <c r="D5" s="9">
        <v>366000</v>
      </c>
      <c r="F5" s="26" t="s">
        <v>30</v>
      </c>
    </row>
    <row r="6" spans="1:6" ht="12.75">
      <c r="A6" s="11" t="s">
        <v>7</v>
      </c>
      <c r="B6" s="8">
        <v>163000</v>
      </c>
      <c r="C6" s="8">
        <v>174000</v>
      </c>
      <c r="D6" s="9">
        <v>191000</v>
      </c>
      <c r="F6" s="26" t="s">
        <v>30</v>
      </c>
    </row>
    <row r="7" spans="1:6" ht="12.75">
      <c r="A7" s="11" t="s">
        <v>6</v>
      </c>
      <c r="B7" s="8">
        <v>355000</v>
      </c>
      <c r="C7" s="8">
        <v>363000</v>
      </c>
      <c r="D7" s="9">
        <v>372000</v>
      </c>
      <c r="F7" s="26" t="s">
        <v>30</v>
      </c>
    </row>
    <row r="8" spans="1:4" s="11" customFormat="1" ht="13.5" thickBot="1">
      <c r="A8" s="11" t="s">
        <v>28</v>
      </c>
      <c r="B8" s="48">
        <f>SUM(B5:B7)</f>
        <v>907000</v>
      </c>
      <c r="C8" s="48">
        <f>SUM(C5:C7)</f>
        <v>917000</v>
      </c>
      <c r="D8" s="58">
        <f>SUM(D5:D7)</f>
        <v>929000</v>
      </c>
    </row>
    <row r="9" spans="2:4" s="11" customFormat="1" ht="13.5" thickTop="1">
      <c r="B9" s="5"/>
      <c r="D9" s="33"/>
    </row>
    <row r="10" spans="1:4" ht="12.75">
      <c r="A10" t="s">
        <v>8</v>
      </c>
      <c r="B10" s="57">
        <v>0.5711</v>
      </c>
      <c r="C10" s="57">
        <v>0.5858872132505627</v>
      </c>
      <c r="D10" s="59">
        <v>0.6061790353542744</v>
      </c>
    </row>
    <row r="12" ht="12.75">
      <c r="B12" s="10"/>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4"/>
  </sheetPr>
  <dimension ref="A1:I11"/>
  <sheetViews>
    <sheetView workbookViewId="0" topLeftCell="A1">
      <selection activeCell="C25" sqref="C25"/>
    </sheetView>
  </sheetViews>
  <sheetFormatPr defaultColWidth="9.140625" defaultRowHeight="12.75"/>
  <cols>
    <col min="1" max="1" width="13.8515625" style="0" customWidth="1"/>
    <col min="2" max="8" width="11.421875" style="0" customWidth="1"/>
    <col min="9" max="9" width="11.00390625" style="0" customWidth="1"/>
  </cols>
  <sheetData>
    <row r="1" ht="12.75">
      <c r="A1" s="49" t="s">
        <v>42</v>
      </c>
    </row>
    <row r="3" spans="1:9" ht="12.75">
      <c r="A3" s="1"/>
      <c r="B3" s="4" t="s">
        <v>39</v>
      </c>
      <c r="C3" s="4" t="s">
        <v>38</v>
      </c>
      <c r="D3" s="4" t="s">
        <v>41</v>
      </c>
      <c r="E3" s="4"/>
      <c r="I3" s="4"/>
    </row>
    <row r="4" spans="1:9" ht="12.75">
      <c r="A4" s="1"/>
      <c r="D4" s="56"/>
      <c r="I4" s="4"/>
    </row>
    <row r="5" spans="1:9" s="1" customFormat="1" ht="12.75">
      <c r="A5" s="3" t="s">
        <v>0</v>
      </c>
      <c r="B5" s="32">
        <v>1012000</v>
      </c>
      <c r="C5" s="32">
        <v>974000</v>
      </c>
      <c r="D5" s="32">
        <v>1007000</v>
      </c>
      <c r="F5" s="26" t="s">
        <v>30</v>
      </c>
      <c r="I5" s="2"/>
    </row>
    <row r="6" spans="1:9" s="1" customFormat="1" ht="12.75">
      <c r="A6" s="3" t="s">
        <v>1</v>
      </c>
      <c r="B6" s="32">
        <v>4047000</v>
      </c>
      <c r="C6" s="32">
        <v>3895000</v>
      </c>
      <c r="D6" s="32">
        <v>4027000</v>
      </c>
      <c r="F6" s="26" t="s">
        <v>30</v>
      </c>
      <c r="I6" s="2"/>
    </row>
    <row r="7" spans="2:3" ht="12.75">
      <c r="B7" s="18"/>
      <c r="C7" s="18"/>
    </row>
    <row r="8" spans="1:2" ht="12.75">
      <c r="A8" s="1"/>
      <c r="B8" s="31"/>
    </row>
    <row r="9" spans="1:2" ht="12.75">
      <c r="A9" s="35"/>
      <c r="B9" s="18"/>
    </row>
    <row r="10" spans="1:5" ht="12.75">
      <c r="A10" s="3"/>
      <c r="B10" s="19"/>
      <c r="C10" s="19"/>
      <c r="D10" s="19"/>
      <c r="E10" s="19"/>
    </row>
    <row r="11" spans="1:2" ht="12.75">
      <c r="A11" s="3"/>
      <c r="B11" s="19"/>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54"/>
  </sheetPr>
  <dimension ref="A1:O8"/>
  <sheetViews>
    <sheetView workbookViewId="0" topLeftCell="A1">
      <selection activeCell="E21" sqref="E21"/>
    </sheetView>
  </sheetViews>
  <sheetFormatPr defaultColWidth="9.140625" defaultRowHeight="12.75"/>
  <cols>
    <col min="1" max="1" width="9.57421875" style="0" customWidth="1"/>
    <col min="2" max="3" width="10.7109375" style="0" customWidth="1"/>
    <col min="4" max="4" width="10.8515625" style="0" customWidth="1"/>
  </cols>
  <sheetData>
    <row r="1" ht="12.75">
      <c r="A1" s="15" t="s">
        <v>15</v>
      </c>
    </row>
    <row r="3" spans="2:11" ht="12.75">
      <c r="B3" s="4" t="s">
        <v>2</v>
      </c>
      <c r="C3" s="3" t="s">
        <v>38</v>
      </c>
      <c r="D3" s="4" t="s">
        <v>41</v>
      </c>
      <c r="E3" s="3"/>
      <c r="K3" s="4"/>
    </row>
    <row r="4" ht="12.75">
      <c r="D4" s="56"/>
    </row>
    <row r="5" spans="1:15" s="1" customFormat="1" ht="12.75">
      <c r="A5" s="3" t="s">
        <v>0</v>
      </c>
      <c r="B5" s="5">
        <v>5900000</v>
      </c>
      <c r="C5" s="2">
        <v>5878000</v>
      </c>
      <c r="D5" s="65">
        <v>6070000</v>
      </c>
      <c r="F5" s="26" t="s">
        <v>30</v>
      </c>
      <c r="O5" s="5"/>
    </row>
    <row r="6" spans="1:15" s="1" customFormat="1" ht="12.75">
      <c r="A6" s="3"/>
      <c r="B6" s="5"/>
      <c r="O6" s="5"/>
    </row>
    <row r="8" spans="1:4" ht="12.75">
      <c r="A8" s="35" t="s">
        <v>31</v>
      </c>
      <c r="D8" s="2"/>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50"/>
  </sheetPr>
  <dimension ref="A1:F7"/>
  <sheetViews>
    <sheetView workbookViewId="0" topLeftCell="A1">
      <selection activeCell="D21" sqref="D21"/>
    </sheetView>
  </sheetViews>
  <sheetFormatPr defaultColWidth="9.140625" defaultRowHeight="12.75"/>
  <cols>
    <col min="1" max="1" width="19.28125" style="0" customWidth="1"/>
    <col min="2" max="16384" width="10.8515625" style="0" customWidth="1"/>
  </cols>
  <sheetData>
    <row r="1" ht="12.75">
      <c r="A1" s="15" t="s">
        <v>240</v>
      </c>
    </row>
    <row r="3" spans="2:6" ht="12.75">
      <c r="B3" s="4" t="s">
        <v>2</v>
      </c>
      <c r="C3" s="4" t="s">
        <v>38</v>
      </c>
      <c r="D3" s="4" t="s">
        <v>41</v>
      </c>
      <c r="E3" s="4"/>
      <c r="F3" s="4"/>
    </row>
    <row r="4" ht="12.75">
      <c r="D4" s="56"/>
    </row>
    <row r="5" spans="1:6" ht="12.75">
      <c r="A5" s="6" t="s">
        <v>32</v>
      </c>
      <c r="B5" s="8">
        <v>1628000</v>
      </c>
      <c r="C5" s="8">
        <v>1611000</v>
      </c>
      <c r="D5" s="9">
        <v>1581000</v>
      </c>
      <c r="F5" s="26" t="s">
        <v>30</v>
      </c>
    </row>
    <row r="6" spans="1:6" ht="12.75">
      <c r="A6" s="6" t="s">
        <v>33</v>
      </c>
      <c r="B6" s="8">
        <v>411000</v>
      </c>
      <c r="C6" s="8">
        <v>435000</v>
      </c>
      <c r="D6" s="9">
        <v>441197</v>
      </c>
      <c r="F6" s="26" t="s">
        <v>30</v>
      </c>
    </row>
    <row r="7" spans="1:4" ht="13.5" thickBot="1">
      <c r="A7" s="11" t="s">
        <v>15</v>
      </c>
      <c r="B7" s="47">
        <f>SUM(B5+B6)</f>
        <v>2039000</v>
      </c>
      <c r="C7" s="47">
        <f>SUM(C5+C6)</f>
        <v>2046000</v>
      </c>
      <c r="D7" s="63">
        <f>SUM(D5+D6)</f>
        <v>2022197</v>
      </c>
    </row>
    <row r="8" ht="13.5" thickTop="1"/>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50"/>
  </sheetPr>
  <dimension ref="A1:L8"/>
  <sheetViews>
    <sheetView workbookViewId="0" topLeftCell="A1">
      <selection activeCell="F24" sqref="F24"/>
    </sheetView>
  </sheetViews>
  <sheetFormatPr defaultColWidth="9.140625" defaultRowHeight="12.75"/>
  <cols>
    <col min="6" max="6" width="10.421875" style="0" customWidth="1"/>
    <col min="7" max="7" width="13.00390625" style="0" customWidth="1"/>
  </cols>
  <sheetData>
    <row r="1" ht="12.75">
      <c r="A1" s="15" t="s">
        <v>66</v>
      </c>
    </row>
    <row r="3" spans="2:5" ht="12.75">
      <c r="B3" s="4" t="s">
        <v>2</v>
      </c>
      <c r="C3" s="3" t="s">
        <v>38</v>
      </c>
      <c r="D3" s="4" t="s">
        <v>41</v>
      </c>
      <c r="E3" s="4"/>
    </row>
    <row r="4" ht="12.75">
      <c r="D4" s="56"/>
    </row>
    <row r="5" spans="1:12" ht="12.75">
      <c r="A5" s="78" t="s">
        <v>43</v>
      </c>
      <c r="B5" s="5">
        <v>240000</v>
      </c>
      <c r="C5" s="34">
        <v>227000</v>
      </c>
      <c r="D5" s="9">
        <v>216000</v>
      </c>
      <c r="E5" s="8"/>
      <c r="F5" s="26" t="s">
        <v>30</v>
      </c>
      <c r="I5" s="8"/>
      <c r="J5" s="8"/>
      <c r="K5" s="8"/>
      <c r="L5" s="8"/>
    </row>
    <row r="6" spans="1:12" ht="12.75">
      <c r="A6" s="6" t="s">
        <v>44</v>
      </c>
      <c r="B6" s="8">
        <v>110000</v>
      </c>
      <c r="C6" s="8">
        <v>146000</v>
      </c>
      <c r="D6" s="9">
        <v>162000</v>
      </c>
      <c r="E6" s="8"/>
      <c r="F6" s="26" t="s">
        <v>30</v>
      </c>
      <c r="I6" s="8"/>
      <c r="J6" s="8"/>
      <c r="K6" s="8"/>
      <c r="L6" s="8"/>
    </row>
    <row r="7" spans="1:12" ht="13.5" thickBot="1">
      <c r="A7" s="6" t="s">
        <v>0</v>
      </c>
      <c r="B7" s="47">
        <v>350000</v>
      </c>
      <c r="C7" s="47">
        <v>374000</v>
      </c>
      <c r="D7" s="63">
        <f>SUM(D5:D6)</f>
        <v>378000</v>
      </c>
      <c r="E7" s="8"/>
      <c r="F7" s="26" t="s">
        <v>30</v>
      </c>
      <c r="I7" s="8"/>
      <c r="J7" s="8"/>
      <c r="K7" s="8"/>
      <c r="L7" s="8"/>
    </row>
    <row r="8" spans="1:4" ht="13.5" thickTop="1">
      <c r="A8" s="11" t="s">
        <v>239</v>
      </c>
      <c r="B8" s="39"/>
      <c r="C8" s="39">
        <f>((C7-B7)/B7)</f>
        <v>0.06857142857142857</v>
      </c>
      <c r="D8" s="64">
        <f>((D7-C7)/C7)</f>
        <v>0.0106951871657754</v>
      </c>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indexed="50"/>
  </sheetPr>
  <dimension ref="A1:H10"/>
  <sheetViews>
    <sheetView tabSelected="1" workbookViewId="0" topLeftCell="A1">
      <selection activeCell="C19" sqref="C19"/>
    </sheetView>
  </sheetViews>
  <sheetFormatPr defaultColWidth="9.140625" defaultRowHeight="12.75"/>
  <cols>
    <col min="1" max="1" width="27.140625" style="0" customWidth="1"/>
    <col min="2" max="2" width="9.7109375" style="0" bestFit="1" customWidth="1"/>
    <col min="8" max="8" width="9.7109375" style="0" customWidth="1"/>
  </cols>
  <sheetData>
    <row r="1" ht="12.75">
      <c r="A1" s="15" t="s">
        <v>37</v>
      </c>
    </row>
    <row r="3" spans="1:8" ht="12.75">
      <c r="A3" s="1"/>
      <c r="B3" s="4" t="s">
        <v>2</v>
      </c>
      <c r="C3" s="4" t="s">
        <v>38</v>
      </c>
      <c r="D3" s="4" t="s">
        <v>41</v>
      </c>
      <c r="E3" s="4"/>
      <c r="H3" s="56"/>
    </row>
    <row r="4" spans="1:8" ht="12.75">
      <c r="A4" s="1" t="s">
        <v>56</v>
      </c>
      <c r="B4" s="75">
        <v>70000</v>
      </c>
      <c r="C4" s="76">
        <v>63000</v>
      </c>
      <c r="D4" s="76">
        <v>66000</v>
      </c>
      <c r="E4" s="4"/>
      <c r="F4" s="26" t="s">
        <v>30</v>
      </c>
      <c r="H4" s="56"/>
    </row>
    <row r="5" spans="1:8" ht="12.75">
      <c r="A5" s="1" t="s">
        <v>57</v>
      </c>
      <c r="B5" s="75">
        <v>326000</v>
      </c>
      <c r="C5" s="76">
        <v>315000</v>
      </c>
      <c r="D5" s="76">
        <v>310000</v>
      </c>
      <c r="E5" s="4"/>
      <c r="F5" s="26" t="s">
        <v>30</v>
      </c>
      <c r="G5" s="77"/>
      <c r="H5" s="56"/>
    </row>
    <row r="6" spans="1:8" ht="12.75">
      <c r="A6" s="41" t="s">
        <v>58</v>
      </c>
      <c r="B6" s="75">
        <v>60000</v>
      </c>
      <c r="C6" s="76">
        <v>55000</v>
      </c>
      <c r="D6" s="76">
        <v>54000</v>
      </c>
      <c r="E6" s="4"/>
      <c r="F6" s="26" t="s">
        <v>30</v>
      </c>
      <c r="H6" s="56"/>
    </row>
    <row r="7" spans="1:8" ht="15">
      <c r="A7" s="41" t="s">
        <v>59</v>
      </c>
      <c r="B7" s="81">
        <v>19000</v>
      </c>
      <c r="C7" s="82">
        <v>24000</v>
      </c>
      <c r="D7" s="82">
        <v>48000</v>
      </c>
      <c r="E7" s="4"/>
      <c r="F7" s="26" t="s">
        <v>30</v>
      </c>
      <c r="H7" s="56"/>
    </row>
    <row r="8" spans="1:8" ht="15">
      <c r="A8" s="11" t="s">
        <v>0</v>
      </c>
      <c r="B8" s="79">
        <v>475000</v>
      </c>
      <c r="C8" s="80">
        <f>SUM(C4:C7)</f>
        <v>457000</v>
      </c>
      <c r="D8" s="80">
        <f>SUM(D4:D7)</f>
        <v>478000</v>
      </c>
      <c r="F8" s="26" t="s">
        <v>30</v>
      </c>
      <c r="H8" s="56"/>
    </row>
    <row r="9" ht="12.75">
      <c r="B9" s="3"/>
    </row>
    <row r="10" ht="12.75">
      <c r="A10" s="35" t="s">
        <v>241</v>
      </c>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indexed="50"/>
  </sheetPr>
  <dimension ref="A1:F13"/>
  <sheetViews>
    <sheetView workbookViewId="0" topLeftCell="A1">
      <selection activeCell="B7" sqref="B7"/>
    </sheetView>
  </sheetViews>
  <sheetFormatPr defaultColWidth="9.140625" defaultRowHeight="12.75"/>
  <cols>
    <col min="1" max="1" width="11.8515625" style="0" customWidth="1"/>
  </cols>
  <sheetData>
    <row r="1" ht="12.75">
      <c r="A1" s="15" t="s">
        <v>54</v>
      </c>
    </row>
    <row r="3" spans="1:5" ht="12.75">
      <c r="A3" s="1"/>
      <c r="B3" s="4" t="s">
        <v>2</v>
      </c>
      <c r="C3" s="4" t="s">
        <v>38</v>
      </c>
      <c r="D3" s="4" t="s">
        <v>41</v>
      </c>
      <c r="E3" s="4"/>
    </row>
    <row r="4" ht="12.75">
      <c r="D4" s="56"/>
    </row>
    <row r="5" spans="1:6" ht="12.75">
      <c r="A5" t="s">
        <v>52</v>
      </c>
      <c r="B5" s="8">
        <v>1646000</v>
      </c>
      <c r="C5" s="8">
        <v>1616000</v>
      </c>
      <c r="D5" s="9">
        <v>1550000</v>
      </c>
      <c r="E5" s="8"/>
      <c r="F5" s="26" t="s">
        <v>47</v>
      </c>
    </row>
    <row r="6" spans="1:4" ht="12.75">
      <c r="A6" t="s">
        <v>53</v>
      </c>
      <c r="B6" s="8">
        <v>811000</v>
      </c>
      <c r="C6" s="8">
        <v>819000</v>
      </c>
      <c r="D6" s="9">
        <v>894000</v>
      </c>
    </row>
    <row r="7" spans="1:4" ht="13.5" thickBot="1">
      <c r="A7" s="11" t="s">
        <v>0</v>
      </c>
      <c r="B7" s="47">
        <v>2457000</v>
      </c>
      <c r="C7" s="47">
        <v>2435000</v>
      </c>
      <c r="D7" s="63">
        <v>2444000</v>
      </c>
    </row>
    <row r="8" ht="13.5" thickTop="1"/>
    <row r="9" spans="2:4" ht="12.75">
      <c r="B9" s="66"/>
      <c r="C9" s="65"/>
      <c r="D9" s="9"/>
    </row>
    <row r="10" spans="2:4" ht="12.75">
      <c r="B10" s="56"/>
      <c r="C10" s="9"/>
      <c r="D10" s="9"/>
    </row>
    <row r="11" spans="2:4" ht="12.75">
      <c r="B11" s="56"/>
      <c r="C11" s="9"/>
      <c r="D11" s="9"/>
    </row>
    <row r="12" spans="2:4" ht="12.75">
      <c r="B12" s="56"/>
      <c r="C12" s="9"/>
      <c r="D12" s="9"/>
    </row>
    <row r="13" spans="2:4" ht="12.75">
      <c r="B13" s="56"/>
      <c r="C13" s="56"/>
      <c r="D13" s="9"/>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indexed="10"/>
  </sheetPr>
  <dimension ref="A1:H11"/>
  <sheetViews>
    <sheetView workbookViewId="0" topLeftCell="A1">
      <selection activeCell="A12" sqref="A12"/>
    </sheetView>
  </sheetViews>
  <sheetFormatPr defaultColWidth="9.140625" defaultRowHeight="12.75"/>
  <cols>
    <col min="1" max="1" width="22.140625" style="0" customWidth="1"/>
  </cols>
  <sheetData>
    <row r="1" ht="12.75">
      <c r="A1" s="15" t="s">
        <v>48</v>
      </c>
    </row>
    <row r="3" spans="2:5" ht="12.75">
      <c r="B3" s="4" t="s">
        <v>2</v>
      </c>
      <c r="C3" s="4" t="s">
        <v>38</v>
      </c>
      <c r="D3" s="4" t="s">
        <v>41</v>
      </c>
      <c r="E3" s="4"/>
    </row>
    <row r="5" spans="1:8" ht="12.75">
      <c r="A5" s="6" t="s">
        <v>49</v>
      </c>
      <c r="B5" s="8">
        <v>562000</v>
      </c>
      <c r="C5" s="8">
        <v>567000</v>
      </c>
      <c r="D5" s="8">
        <v>531000</v>
      </c>
      <c r="E5" s="6"/>
      <c r="F5" s="26" t="s">
        <v>30</v>
      </c>
      <c r="G5" s="6"/>
      <c r="H5" s="6"/>
    </row>
    <row r="6" spans="1:6" ht="12.75">
      <c r="A6" s="78" t="s">
        <v>50</v>
      </c>
      <c r="B6" s="8">
        <v>102000</v>
      </c>
      <c r="C6" s="8">
        <v>106000</v>
      </c>
      <c r="D6" s="8">
        <v>103000</v>
      </c>
      <c r="E6" s="8"/>
      <c r="F6" s="26" t="s">
        <v>29</v>
      </c>
    </row>
    <row r="7" spans="1:8" ht="12.75">
      <c r="A7" s="6" t="s">
        <v>51</v>
      </c>
      <c r="B7" s="8">
        <v>107000</v>
      </c>
      <c r="C7" s="8">
        <v>110000</v>
      </c>
      <c r="D7" s="8">
        <v>105000</v>
      </c>
      <c r="E7" s="6"/>
      <c r="F7" s="26" t="s">
        <v>30</v>
      </c>
      <c r="G7" s="6"/>
      <c r="H7" s="6"/>
    </row>
    <row r="8" spans="1:8" ht="13.5" thickBot="1">
      <c r="A8" s="11" t="s">
        <v>28</v>
      </c>
      <c r="B8" s="48">
        <f>SUM(B5:B7)</f>
        <v>771000</v>
      </c>
      <c r="C8" s="48">
        <f>SUM(C5:C7)</f>
        <v>783000</v>
      </c>
      <c r="D8" s="48">
        <f>SUM(D5:D7)</f>
        <v>739000</v>
      </c>
      <c r="E8" s="11"/>
      <c r="F8" s="11"/>
      <c r="G8" s="11"/>
      <c r="H8" s="11"/>
    </row>
    <row r="9" ht="13.5" thickTop="1"/>
    <row r="11" ht="12.75">
      <c r="A11" s="33"/>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F8"/>
  <sheetViews>
    <sheetView workbookViewId="0" topLeftCell="A1">
      <selection activeCell="G15" sqref="G15"/>
    </sheetView>
  </sheetViews>
  <sheetFormatPr defaultColWidth="9.140625" defaultRowHeight="12.75"/>
  <cols>
    <col min="1" max="1" width="16.28125" style="0" bestFit="1" customWidth="1"/>
    <col min="2" max="2" width="10.00390625" style="0" customWidth="1"/>
  </cols>
  <sheetData>
    <row r="1" ht="12.75">
      <c r="A1" s="15" t="s">
        <v>17</v>
      </c>
    </row>
    <row r="3" spans="2:5" ht="12.75">
      <c r="B3" s="4" t="s">
        <v>2</v>
      </c>
      <c r="C3" s="4" t="s">
        <v>38</v>
      </c>
      <c r="D3" s="4" t="s">
        <v>41</v>
      </c>
      <c r="E3" s="4"/>
    </row>
    <row r="4" ht="12.75">
      <c r="D4" s="56"/>
    </row>
    <row r="5" spans="1:6" s="6" customFormat="1" ht="12.75">
      <c r="A5" s="6" t="s">
        <v>4</v>
      </c>
      <c r="B5" s="8">
        <v>128000</v>
      </c>
      <c r="C5" s="8">
        <v>141000</v>
      </c>
      <c r="D5" s="9">
        <v>167000</v>
      </c>
      <c r="F5" s="26" t="s">
        <v>30</v>
      </c>
    </row>
    <row r="6" spans="1:6" ht="12.75">
      <c r="A6" s="78" t="s">
        <v>34</v>
      </c>
      <c r="B6" s="8">
        <v>12500</v>
      </c>
      <c r="C6" s="8">
        <v>18000</v>
      </c>
      <c r="D6" s="9">
        <v>24600</v>
      </c>
      <c r="E6" s="8"/>
      <c r="F6" s="26" t="s">
        <v>29</v>
      </c>
    </row>
    <row r="7" spans="1:6" s="6" customFormat="1" ht="12.75">
      <c r="A7" s="6" t="s">
        <v>35</v>
      </c>
      <c r="B7" s="8">
        <v>11900</v>
      </c>
      <c r="C7" s="8">
        <v>14900</v>
      </c>
      <c r="D7" s="9">
        <v>18100</v>
      </c>
      <c r="F7" s="26" t="s">
        <v>29</v>
      </c>
    </row>
    <row r="8" spans="1:6" s="11" customFormat="1" ht="13.5" thickBot="1">
      <c r="A8" s="11" t="s">
        <v>3</v>
      </c>
      <c r="B8" s="48">
        <f>SUM(B5:B7)</f>
        <v>152400</v>
      </c>
      <c r="C8" s="48">
        <f>SUM(C5:C7)</f>
        <v>173900</v>
      </c>
      <c r="D8" s="58">
        <f>SUM(D5:D7)</f>
        <v>209700</v>
      </c>
      <c r="F8" s="26" t="s">
        <v>29</v>
      </c>
    </row>
    <row r="9" ht="13.5" thickTop="1"/>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ComReg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Report - Raw Data</dc:title>
  <dc:subject/>
  <dc:creator/>
  <cp:keywords/>
  <dc:description/>
  <cp:lastModifiedBy>Patricia Dowling</cp:lastModifiedBy>
  <cp:lastPrinted>2005-09-20T10:56:57Z</cp:lastPrinted>
  <dcterms:created xsi:type="dcterms:W3CDTF">1996-10-14T23:33:28Z</dcterms:created>
  <dcterms:modified xsi:type="dcterms:W3CDTF">2006-02-16T15:50:12Z</dcterms:modified>
  <cp:category/>
  <cp:version/>
  <cp:contentType/>
  <cp:contentStatus/>
</cp:coreProperties>
</file>